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4F7D9BAF-2150-44C5-9C92-EFEBD4434A32}" xr6:coauthVersionLast="47" xr6:coauthVersionMax="47" xr10:uidLastSave="{00000000-0000-0000-0000-000000000000}"/>
  <bookViews>
    <workbookView xWindow="32760" yWindow="630" windowWidth="21600" windowHeight="11235" xr2:uid="{CFB34FAC-703C-4A41-924B-D1FFD616827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G46" i="1"/>
  <c r="F46" i="1"/>
  <c r="G44" i="1"/>
  <c r="F44" i="1"/>
  <c r="G43" i="1"/>
  <c r="F43" i="1"/>
  <c r="G42" i="1"/>
  <c r="F42" i="1"/>
  <c r="G41" i="1"/>
  <c r="F41" i="1"/>
  <c r="G40" i="1"/>
  <c r="F40" i="1"/>
  <c r="G39" i="1"/>
  <c r="F39" i="1"/>
  <c r="G37" i="1"/>
  <c r="F37" i="1"/>
  <c r="G36" i="1"/>
  <c r="F36" i="1"/>
  <c r="G35" i="1"/>
  <c r="F35" i="1"/>
  <c r="G34" i="1"/>
  <c r="F34" i="1"/>
  <c r="G33" i="1"/>
  <c r="F33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2" i="1"/>
  <c r="F22" i="1"/>
  <c r="G21" i="1"/>
  <c r="F21" i="1"/>
  <c r="G20" i="1"/>
  <c r="F20" i="1"/>
  <c r="G19" i="1"/>
  <c r="F19" i="1"/>
  <c r="G18" i="1"/>
  <c r="F18" i="1"/>
  <c r="G17" i="1"/>
  <c r="F17" i="1"/>
  <c r="G15" i="1"/>
  <c r="F15" i="1"/>
  <c r="G14" i="1"/>
  <c r="F14" i="1"/>
  <c r="G13" i="1"/>
  <c r="F13" i="1"/>
  <c r="G12" i="1"/>
  <c r="F12" i="1"/>
  <c r="G11" i="1"/>
  <c r="G48" i="1" s="1"/>
  <c r="F11" i="1"/>
  <c r="F48" i="1" s="1"/>
  <c r="F49" i="1" s="1"/>
  <c r="F51" i="1" l="1"/>
  <c r="F50" i="1"/>
</calcChain>
</file>

<file path=xl/sharedStrings.xml><?xml version="1.0" encoding="utf-8"?>
<sst xmlns="http://schemas.openxmlformats.org/spreadsheetml/2006/main" count="94" uniqueCount="79">
  <si>
    <t xml:space="preserve">Megnevezés </t>
  </si>
  <si>
    <t>Menny</t>
  </si>
  <si>
    <t>Anyag e.</t>
  </si>
  <si>
    <t>Díj e.</t>
  </si>
  <si>
    <t>Anyag</t>
  </si>
  <si>
    <t>Díj</t>
  </si>
  <si>
    <t>1</t>
  </si>
  <si>
    <t>1. helyszín: Vasútállomás</t>
  </si>
  <si>
    <t xml:space="preserve"> </t>
  </si>
  <si>
    <t>1.1</t>
  </si>
  <si>
    <t>4MP IR fixoptikás 4G csőkamera napelemmel 3,6mm</t>
  </si>
  <si>
    <t>1.2</t>
  </si>
  <si>
    <t>Egyedi gyártású szerelő konzol</t>
  </si>
  <si>
    <t>1.3</t>
  </si>
  <si>
    <t>512GB kamera rögzítőre optimalizált SD kártya</t>
  </si>
  <si>
    <t>1.4</t>
  </si>
  <si>
    <t>Konzol telepítése, kamera telepítése</t>
  </si>
  <si>
    <t>1.5</t>
  </si>
  <si>
    <t>Informatikai beüzemelés, sim kártyák konfigurálása, hálózat tesztelése</t>
  </si>
  <si>
    <t>2. helyszín: 33-as főút Mátai elágazás</t>
  </si>
  <si>
    <t>2.1</t>
  </si>
  <si>
    <t xml:space="preserve">Dahua 4MP IR fixoptikás 4G csőkamera napelemmel 3,6mm (IPC-HFW2441DG-4G-SP-B-0360B-MAX) </t>
  </si>
  <si>
    <t>2.2</t>
  </si>
  <si>
    <t>Helyszínre gyártott egyedi oszlop konzol</t>
  </si>
  <si>
    <t>2.3</t>
  </si>
  <si>
    <t>2.4</t>
  </si>
  <si>
    <t>2.5</t>
  </si>
  <si>
    <t>2.6</t>
  </si>
  <si>
    <t>Meglévő napelemes rendszer bontása, eszközök elszállítása</t>
  </si>
  <si>
    <t xml:space="preserve">3. helyszín: Vásártér - faház </t>
  </si>
  <si>
    <t>3.1</t>
  </si>
  <si>
    <t>8 csatornás 4K NVR 4 TB tárhellyel kiépítve</t>
  </si>
  <si>
    <t>3.2</t>
  </si>
  <si>
    <t>4MP Full-Color fixoptikás csőkamera 2,8mm</t>
  </si>
  <si>
    <t>3.3</t>
  </si>
  <si>
    <t>HP Enterpise 1820-24G PoE+ switch</t>
  </si>
  <si>
    <t>3.4</t>
  </si>
  <si>
    <t>Szünetmentes tápegység a PoE switch és az NVR ellátására</t>
  </si>
  <si>
    <t>3.5</t>
  </si>
  <si>
    <t>Szerelődoboz min IP67 védettséggel</t>
  </si>
  <si>
    <t>3.6</t>
  </si>
  <si>
    <t>Rack szekrény 8U, tálcával, 230V konnektor sávval, rack tálcával és csavarkészlettel</t>
  </si>
  <si>
    <t>3.7</t>
  </si>
  <si>
    <t>CAT6 Informatikai végpont kiépítése kamerához, csövezéssel, csatornázással</t>
  </si>
  <si>
    <t>3.8</t>
  </si>
  <si>
    <t>Strukturált hálózat tesztelése, mérése</t>
  </si>
  <si>
    <t>4. helyszín: Madárkóház felé kanyarodás</t>
  </si>
  <si>
    <t>4.1</t>
  </si>
  <si>
    <t>4.2</t>
  </si>
  <si>
    <t>4.3</t>
  </si>
  <si>
    <t>4.4</t>
  </si>
  <si>
    <t>4.5</t>
  </si>
  <si>
    <t>5. helyszín: Kónya és 33-as főút kereszteződés</t>
  </si>
  <si>
    <t>5.1</t>
  </si>
  <si>
    <t>5.2</t>
  </si>
  <si>
    <t>5.3</t>
  </si>
  <si>
    <t>5.4</t>
  </si>
  <si>
    <t>5.5</t>
  </si>
  <si>
    <t>5.6</t>
  </si>
  <si>
    <t>Egyéb költségek</t>
  </si>
  <si>
    <t>6.1</t>
  </si>
  <si>
    <t>Kiszállási és logisztikai díj</t>
  </si>
  <si>
    <t>6.2</t>
  </si>
  <si>
    <t>Rendszerintegrációs díj</t>
  </si>
  <si>
    <t>Nettó összesen (HUF):</t>
  </si>
  <si>
    <t>Sorszám</t>
  </si>
  <si>
    <t>ÁFA:</t>
  </si>
  <si>
    <t>Nettó ajánlati ár összesen:</t>
  </si>
  <si>
    <t xml:space="preserve">Bruttó ajánlati ár összesen: </t>
  </si>
  <si>
    <t>2. számú melléklet Árazandó költségvetés</t>
  </si>
  <si>
    <t>Cégnév:</t>
  </si>
  <si>
    <t xml:space="preserve">Székhely: </t>
  </si>
  <si>
    <t>Adószám:</t>
  </si>
  <si>
    <t>Kapcsolattartó személye:</t>
  </si>
  <si>
    <t>Kapcsolattartó elérhetősége:</t>
  </si>
  <si>
    <t>Az árajánlatnak tartalmaznia kell valamennyi, a szállítással, kihelyezéssel, rögzítéssel, szereléssel kapcsolatos anyagot. Külön sor a költségvetésben nem rögzíthető.</t>
  </si>
  <si>
    <t>Kelt:</t>
  </si>
  <si>
    <t>Cégnév, aláírás</t>
  </si>
  <si>
    <t>A Versenyképes Járások Program II. üteme keretében közterületi kamerarendszer kiépítése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</si>
</sst>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Ft&quot;;\-#,##0\ &quot;Ft&quot;"/>
    <numFmt numFmtId="164" formatCode="#,##0&quot; Ft&quot;;\-#,##0&quot; Ft&quot;"/>
    <numFmt numFmtId="165" formatCode="#,##0&quot; db&quot;"/>
    <numFmt numFmtId="166" formatCode="#,##0\ &quot;Ft&quot;"/>
    <numFmt numFmtId="167" formatCode="#,##0&quot; m&quot;"/>
    <numFmt numFmtId="168" formatCode="#,##0&quot; klt&quot;"/>
    <numFmt numFmtId="169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indexed="8"/>
      <name val="MS Sans Serif"/>
    </font>
    <font>
      <sz val="10"/>
      <name val="Arial"/>
      <family val="2"/>
      <charset val="204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2" fillId="0" borderId="0"/>
    <xf numFmtId="3" fontId="6" fillId="0" borderId="4">
      <alignment horizontal="right" vertical="top"/>
    </xf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</cellStyleXfs>
  <cellXfs count="40">
    <xf numFmtId="0" fontId="0" fillId="0" borderId="0" xfId="0"/>
    <xf numFmtId="0" fontId="7" fillId="0" borderId="3" xfId="2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 applyProtection="1">
      <alignment horizontal="center" vertical="center"/>
      <protection locked="0"/>
    </xf>
    <xf numFmtId="164" fontId="7" fillId="0" borderId="3" xfId="3" applyNumberFormat="1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/>
    </xf>
    <xf numFmtId="0" fontId="7" fillId="0" borderId="3" xfId="4" applyFont="1" applyBorder="1" applyAlignment="1">
      <alignment vertical="center"/>
    </xf>
    <xf numFmtId="165" fontId="9" fillId="0" borderId="3" xfId="3" applyNumberFormat="1" applyFont="1" applyBorder="1" applyAlignment="1" applyProtection="1">
      <alignment horizontal="center" vertical="center"/>
      <protection locked="0"/>
    </xf>
    <xf numFmtId="3" fontId="8" fillId="0" borderId="3" xfId="3" applyNumberFormat="1" applyFont="1" applyBorder="1" applyAlignment="1" applyProtection="1">
      <alignment horizontal="center" vertical="center" wrapText="1"/>
      <protection locked="0"/>
    </xf>
    <xf numFmtId="3" fontId="8" fillId="0" borderId="3" xfId="3" applyNumberFormat="1" applyFont="1" applyBorder="1" applyAlignment="1" applyProtection="1">
      <alignment horizontal="right" vertical="center" wrapText="1"/>
      <protection locked="0"/>
    </xf>
    <xf numFmtId="3" fontId="8" fillId="0" borderId="3" xfId="3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165" fontId="8" fillId="0" borderId="3" xfId="4" applyNumberFormat="1" applyFont="1" applyBorder="1" applyAlignment="1" applyProtection="1">
      <alignment horizontal="right" vertical="center"/>
      <protection locked="0"/>
    </xf>
    <xf numFmtId="166" fontId="8" fillId="0" borderId="3" xfId="3" applyNumberFormat="1" applyFont="1" applyBorder="1" applyAlignment="1" applyProtection="1">
      <alignment horizontal="right" vertical="center" wrapText="1"/>
      <protection locked="0"/>
    </xf>
    <xf numFmtId="166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 wrapText="1"/>
    </xf>
    <xf numFmtId="167" fontId="8" fillId="0" borderId="3" xfId="4" applyNumberFormat="1" applyFont="1" applyBorder="1" applyAlignment="1" applyProtection="1">
      <alignment horizontal="right" vertical="center"/>
      <protection locked="0"/>
    </xf>
    <xf numFmtId="0" fontId="7" fillId="0" borderId="3" xfId="4" applyFont="1" applyBorder="1" applyAlignment="1">
      <alignment horizontal="left" vertical="center" wrapText="1"/>
    </xf>
    <xf numFmtId="5" fontId="8" fillId="0" borderId="3" xfId="3" applyNumberFormat="1" applyFont="1" applyBorder="1" applyAlignment="1" applyProtection="1">
      <alignment horizontal="right" vertical="center"/>
      <protection locked="0"/>
    </xf>
    <xf numFmtId="5" fontId="8" fillId="0" borderId="3" xfId="3" applyNumberFormat="1" applyFont="1" applyBorder="1" applyAlignment="1" applyProtection="1">
      <alignment horizontal="right" vertical="center" wrapText="1"/>
      <protection locked="0"/>
    </xf>
    <xf numFmtId="5" fontId="10" fillId="0" borderId="3" xfId="3" applyNumberFormat="1" applyFont="1" applyBorder="1" applyAlignment="1" applyProtection="1">
      <alignment horizontal="right" vertical="center" wrapText="1"/>
      <protection locked="0"/>
    </xf>
    <xf numFmtId="0" fontId="8" fillId="0" borderId="3" xfId="4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165" fontId="9" fillId="0" borderId="3" xfId="5" applyNumberFormat="1" applyFont="1" applyBorder="1" applyAlignment="1" applyProtection="1">
      <alignment horizontal="right" vertical="center"/>
      <protection locked="0"/>
    </xf>
    <xf numFmtId="165" fontId="9" fillId="0" borderId="3" xfId="6" applyNumberFormat="1" applyFont="1" applyBorder="1" applyAlignment="1" applyProtection="1">
      <alignment horizontal="right" vertical="center"/>
      <protection locked="0"/>
    </xf>
    <xf numFmtId="49" fontId="8" fillId="0" borderId="3" xfId="6" applyNumberFormat="1" applyFont="1" applyBorder="1" applyAlignment="1">
      <alignment horizontal="center" vertical="center"/>
    </xf>
    <xf numFmtId="168" fontId="8" fillId="0" borderId="3" xfId="4" applyNumberFormat="1" applyFont="1" applyBorder="1" applyAlignment="1" applyProtection="1">
      <alignment horizontal="right" vertical="center"/>
      <protection locked="0"/>
    </xf>
    <xf numFmtId="0" fontId="7" fillId="0" borderId="3" xfId="6" applyFont="1" applyBorder="1" applyAlignment="1">
      <alignment horizontal="right" vertical="top"/>
    </xf>
    <xf numFmtId="0" fontId="11" fillId="0" borderId="3" xfId="6" applyFont="1" applyBorder="1" applyAlignment="1" applyProtection="1">
      <alignment horizontal="center" vertical="top"/>
      <protection locked="0"/>
    </xf>
    <xf numFmtId="3" fontId="7" fillId="0" borderId="3" xfId="6" applyNumberFormat="1" applyFont="1" applyBorder="1" applyAlignment="1">
      <alignment horizontal="right" vertical="top"/>
    </xf>
    <xf numFmtId="166" fontId="12" fillId="0" borderId="3" xfId="6" applyNumberFormat="1" applyFont="1" applyBorder="1" applyAlignment="1">
      <alignment horizontal="right" vertical="top"/>
    </xf>
    <xf numFmtId="0" fontId="7" fillId="0" borderId="1" xfId="6" applyFont="1" applyBorder="1" applyAlignment="1">
      <alignment horizontal="center" vertical="top"/>
    </xf>
    <xf numFmtId="0" fontId="7" fillId="0" borderId="2" xfId="6" applyFont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5">
    <cellStyle name="_x000d__x000a_JournalTemplate=C:\COMFO\CTALK\JOURSTD.TPL_x000d__x000a_LbStateAddress=3 3 0 251 1 89 2 311_x000d__x000a_LbStateJou" xfId="1" xr:uid="{DCC1C69E-00A7-41BB-A186-8122C5D984B0}"/>
    <cellStyle name="_Költségvetés DE Campus Diákhotel kim" xfId="7" xr:uid="{92209AE9-4A58-4AE3-802F-E160C01725C6}"/>
    <cellStyle name="ALALFT 3" xfId="8" xr:uid="{E99EE086-B7DD-4FFD-BB25-93EC328A949D}"/>
    <cellStyle name="Ezres 2" xfId="9" xr:uid="{065C8F22-A5AE-4F8F-994B-9DF86EFD3BA2}"/>
    <cellStyle name="Normál" xfId="0" builtinId="0"/>
    <cellStyle name="Normál 10" xfId="10" xr:uid="{CEDEBC2A-585E-4384-BF74-BC7027A9C854}"/>
    <cellStyle name="Normál 2" xfId="11" xr:uid="{945D37EA-5DFA-4EC0-BD58-3718723549E0}"/>
    <cellStyle name="Normál 3" xfId="6" xr:uid="{72CCBD8C-C334-470B-80D9-499B8B6CBECC}"/>
    <cellStyle name="Normal_Arlista junius" xfId="12" xr:uid="{CBE77813-0856-4977-BC62-4AF1ECD2CA13}"/>
    <cellStyle name="Normál_BICC" xfId="3" xr:uid="{EC11D10A-B291-4F0A-82F9-AFBEF90D164D}"/>
    <cellStyle name="Normal_BICC kábelek árai" xfId="13" xr:uid="{D4F93BA3-D1EC-4AC8-AE32-431FBF921895}"/>
    <cellStyle name="Normál_Költségvetés DE Campus Diákhotel kim" xfId="2" xr:uid="{3639E20E-4AFE-4138-BA7E-C581FF403A59}"/>
    <cellStyle name="Normal_Luc_N_all_07" xfId="14" xr:uid="{C336311A-6B48-432D-A17B-047ADE8F0C51}"/>
    <cellStyle name="Stílus 1" xfId="5" xr:uid="{BB94E399-0AC0-441E-BA09-374385C8E7EA}"/>
    <cellStyle name="Style 1" xfId="4" xr:uid="{AA8E8BED-89B8-4566-8F54-45D23CC81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87B0-22F4-4F3D-BD67-272F38789428}">
  <dimension ref="A1:G56"/>
  <sheetViews>
    <sheetView tabSelected="1" topLeftCell="A46" zoomScale="130" zoomScaleNormal="130" workbookViewId="0">
      <selection activeCell="J8" sqref="J8"/>
    </sheetView>
  </sheetViews>
  <sheetFormatPr defaultRowHeight="14.4" x14ac:dyDescent="0.3"/>
  <cols>
    <col min="1" max="1" width="9.5546875" customWidth="1"/>
    <col min="2" max="2" width="33.77734375" customWidth="1"/>
    <col min="6" max="6" width="10.88671875" customWidth="1"/>
  </cols>
  <sheetData>
    <row r="1" spans="1:7" ht="18" x14ac:dyDescent="0.35">
      <c r="A1" s="36" t="s">
        <v>69</v>
      </c>
      <c r="B1" s="36"/>
      <c r="C1" s="36"/>
      <c r="D1" s="36"/>
      <c r="E1" s="36"/>
      <c r="F1" s="36"/>
      <c r="G1" s="36"/>
    </row>
    <row r="2" spans="1:7" x14ac:dyDescent="0.3">
      <c r="D2" s="37"/>
      <c r="E2" s="37"/>
      <c r="F2" s="37"/>
      <c r="G2" s="37"/>
    </row>
    <row r="3" spans="1:7" x14ac:dyDescent="0.3">
      <c r="A3" t="s">
        <v>70</v>
      </c>
      <c r="D3" s="37"/>
      <c r="E3" s="37"/>
      <c r="F3" s="37"/>
      <c r="G3" s="37"/>
    </row>
    <row r="4" spans="1:7" x14ac:dyDescent="0.3">
      <c r="A4" t="s">
        <v>71</v>
      </c>
      <c r="D4" s="37"/>
      <c r="E4" s="37"/>
      <c r="F4" s="37"/>
      <c r="G4" s="37"/>
    </row>
    <row r="5" spans="1:7" x14ac:dyDescent="0.3">
      <c r="A5" t="s">
        <v>72</v>
      </c>
      <c r="D5" s="37"/>
      <c r="E5" s="37"/>
      <c r="F5" s="37"/>
      <c r="G5" s="37"/>
    </row>
    <row r="6" spans="1:7" x14ac:dyDescent="0.3">
      <c r="A6" t="s">
        <v>73</v>
      </c>
      <c r="D6" s="37"/>
      <c r="E6" s="37"/>
      <c r="F6" s="37"/>
      <c r="G6" s="37"/>
    </row>
    <row r="7" spans="1:7" x14ac:dyDescent="0.3">
      <c r="A7" t="s">
        <v>74</v>
      </c>
      <c r="D7" s="37"/>
      <c r="E7" s="37"/>
      <c r="F7" s="37"/>
      <c r="G7" s="37"/>
    </row>
    <row r="8" spans="1:7" ht="53.4" customHeight="1" x14ac:dyDescent="0.35">
      <c r="A8" s="36" t="s">
        <v>78</v>
      </c>
      <c r="B8" s="36"/>
      <c r="C8" s="36"/>
      <c r="D8" s="36"/>
      <c r="E8" s="36"/>
      <c r="F8" s="36"/>
      <c r="G8" s="36"/>
    </row>
    <row r="9" spans="1:7" ht="31.2" x14ac:dyDescent="0.3">
      <c r="A9" s="1" t="s">
        <v>65</v>
      </c>
      <c r="B9" s="2" t="s">
        <v>0</v>
      </c>
      <c r="C9" s="3" t="s">
        <v>1</v>
      </c>
      <c r="D9" s="4" t="s">
        <v>2</v>
      </c>
      <c r="E9" s="4" t="s">
        <v>3</v>
      </c>
      <c r="F9" s="4" t="s">
        <v>4</v>
      </c>
      <c r="G9" s="4" t="s">
        <v>5</v>
      </c>
    </row>
    <row r="10" spans="1:7" ht="15.6" x14ac:dyDescent="0.3">
      <c r="A10" s="5" t="s">
        <v>6</v>
      </c>
      <c r="B10" s="6" t="s">
        <v>7</v>
      </c>
      <c r="C10" s="7"/>
      <c r="D10" s="8"/>
      <c r="E10" s="8"/>
      <c r="F10" s="9" t="s">
        <v>8</v>
      </c>
      <c r="G10" s="10" t="s">
        <v>8</v>
      </c>
    </row>
    <row r="11" spans="1:7" ht="31.2" x14ac:dyDescent="0.3">
      <c r="A11" s="5" t="s">
        <v>9</v>
      </c>
      <c r="B11" s="11" t="s">
        <v>10</v>
      </c>
      <c r="C11" s="12">
        <v>1</v>
      </c>
      <c r="D11" s="13"/>
      <c r="E11" s="13"/>
      <c r="F11" s="13">
        <f>C11*D11</f>
        <v>0</v>
      </c>
      <c r="G11" s="14">
        <f>C11*E11</f>
        <v>0</v>
      </c>
    </row>
    <row r="12" spans="1:7" ht="15.6" x14ac:dyDescent="0.3">
      <c r="A12" s="5" t="s">
        <v>11</v>
      </c>
      <c r="B12" s="15" t="s">
        <v>12</v>
      </c>
      <c r="C12" s="12">
        <v>1</v>
      </c>
      <c r="D12" s="13"/>
      <c r="E12" s="13"/>
      <c r="F12" s="13">
        <f t="shared" ref="F12:F47" si="0">C12*D12</f>
        <v>0</v>
      </c>
      <c r="G12" s="14">
        <f t="shared" ref="G12:G47" si="1">C12*E12</f>
        <v>0</v>
      </c>
    </row>
    <row r="13" spans="1:7" ht="31.2" x14ac:dyDescent="0.3">
      <c r="A13" s="5" t="s">
        <v>13</v>
      </c>
      <c r="B13" s="16" t="s">
        <v>14</v>
      </c>
      <c r="C13" s="12">
        <v>1</v>
      </c>
      <c r="D13" s="13"/>
      <c r="E13" s="13"/>
      <c r="F13" s="13">
        <f t="shared" si="0"/>
        <v>0</v>
      </c>
      <c r="G13" s="14">
        <f t="shared" si="1"/>
        <v>0</v>
      </c>
    </row>
    <row r="14" spans="1:7" ht="15.6" x14ac:dyDescent="0.3">
      <c r="A14" s="5" t="s">
        <v>15</v>
      </c>
      <c r="B14" s="11" t="s">
        <v>16</v>
      </c>
      <c r="C14" s="12">
        <v>1</v>
      </c>
      <c r="D14" s="13"/>
      <c r="E14" s="13"/>
      <c r="F14" s="13">
        <f t="shared" si="0"/>
        <v>0</v>
      </c>
      <c r="G14" s="14">
        <f t="shared" si="1"/>
        <v>0</v>
      </c>
    </row>
    <row r="15" spans="1:7" ht="46.8" x14ac:dyDescent="0.3">
      <c r="A15" s="5" t="s">
        <v>17</v>
      </c>
      <c r="B15" s="11" t="s">
        <v>18</v>
      </c>
      <c r="C15" s="12">
        <v>1</v>
      </c>
      <c r="D15" s="13"/>
      <c r="E15" s="13"/>
      <c r="F15" s="13">
        <f t="shared" si="0"/>
        <v>0</v>
      </c>
      <c r="G15" s="14">
        <f t="shared" si="1"/>
        <v>0</v>
      </c>
    </row>
    <row r="16" spans="1:7" ht="31.2" x14ac:dyDescent="0.3">
      <c r="A16" s="17">
        <v>2</v>
      </c>
      <c r="B16" s="18" t="s">
        <v>19</v>
      </c>
      <c r="C16" s="19"/>
      <c r="D16" s="13"/>
      <c r="E16" s="13"/>
      <c r="F16" s="13"/>
      <c r="G16" s="14"/>
    </row>
    <row r="17" spans="1:7" ht="62.4" x14ac:dyDescent="0.3">
      <c r="A17" s="5" t="s">
        <v>20</v>
      </c>
      <c r="B17" s="11" t="s">
        <v>21</v>
      </c>
      <c r="C17" s="12">
        <v>2</v>
      </c>
      <c r="D17" s="13"/>
      <c r="E17" s="13"/>
      <c r="F17" s="13">
        <f t="shared" si="0"/>
        <v>0</v>
      </c>
      <c r="G17" s="14">
        <f t="shared" si="1"/>
        <v>0</v>
      </c>
    </row>
    <row r="18" spans="1:7" ht="31.2" x14ac:dyDescent="0.3">
      <c r="A18" s="5" t="s">
        <v>22</v>
      </c>
      <c r="B18" s="15" t="s">
        <v>23</v>
      </c>
      <c r="C18" s="12">
        <v>2</v>
      </c>
      <c r="D18" s="13"/>
      <c r="E18" s="13"/>
      <c r="F18" s="13">
        <f t="shared" si="0"/>
        <v>0</v>
      </c>
      <c r="G18" s="14">
        <f t="shared" si="1"/>
        <v>0</v>
      </c>
    </row>
    <row r="19" spans="1:7" ht="31.2" x14ac:dyDescent="0.3">
      <c r="A19" s="5" t="s">
        <v>24</v>
      </c>
      <c r="B19" s="16" t="s">
        <v>14</v>
      </c>
      <c r="C19" s="12">
        <v>2</v>
      </c>
      <c r="D19" s="13"/>
      <c r="E19" s="13"/>
      <c r="F19" s="13">
        <f t="shared" si="0"/>
        <v>0</v>
      </c>
      <c r="G19" s="14">
        <f t="shared" si="1"/>
        <v>0</v>
      </c>
    </row>
    <row r="20" spans="1:7" ht="15.6" x14ac:dyDescent="0.3">
      <c r="A20" s="5" t="s">
        <v>25</v>
      </c>
      <c r="B20" s="11" t="s">
        <v>16</v>
      </c>
      <c r="C20" s="12">
        <v>2</v>
      </c>
      <c r="D20" s="13"/>
      <c r="E20" s="13"/>
      <c r="F20" s="13">
        <f t="shared" si="0"/>
        <v>0</v>
      </c>
      <c r="G20" s="14">
        <f t="shared" si="1"/>
        <v>0</v>
      </c>
    </row>
    <row r="21" spans="1:7" ht="46.8" x14ac:dyDescent="0.3">
      <c r="A21" s="5" t="s">
        <v>26</v>
      </c>
      <c r="B21" s="11" t="s">
        <v>18</v>
      </c>
      <c r="C21" s="12">
        <v>2</v>
      </c>
      <c r="D21" s="13"/>
      <c r="E21" s="13"/>
      <c r="F21" s="13">
        <f t="shared" si="0"/>
        <v>0</v>
      </c>
      <c r="G21" s="14">
        <f t="shared" si="1"/>
        <v>0</v>
      </c>
    </row>
    <row r="22" spans="1:7" ht="31.2" x14ac:dyDescent="0.3">
      <c r="A22" s="5" t="s">
        <v>27</v>
      </c>
      <c r="B22" s="11" t="s">
        <v>28</v>
      </c>
      <c r="C22" s="12">
        <v>1</v>
      </c>
      <c r="D22" s="13"/>
      <c r="E22" s="13"/>
      <c r="F22" s="13">
        <f t="shared" si="0"/>
        <v>0</v>
      </c>
      <c r="G22" s="14">
        <f t="shared" si="1"/>
        <v>0</v>
      </c>
    </row>
    <row r="23" spans="1:7" ht="15.6" x14ac:dyDescent="0.3">
      <c r="A23" s="17">
        <v>3</v>
      </c>
      <c r="B23" s="20" t="s">
        <v>29</v>
      </c>
      <c r="C23" s="21"/>
      <c r="D23" s="22"/>
      <c r="E23" s="23"/>
      <c r="F23" s="13"/>
      <c r="G23" s="14"/>
    </row>
    <row r="24" spans="1:7" ht="31.2" x14ac:dyDescent="0.3">
      <c r="A24" s="5" t="s">
        <v>30</v>
      </c>
      <c r="B24" s="24" t="s">
        <v>31</v>
      </c>
      <c r="C24" s="12">
        <v>1</v>
      </c>
      <c r="D24" s="13"/>
      <c r="E24" s="13"/>
      <c r="F24" s="13">
        <f t="shared" si="0"/>
        <v>0</v>
      </c>
      <c r="G24" s="14">
        <f t="shared" si="1"/>
        <v>0</v>
      </c>
    </row>
    <row r="25" spans="1:7" ht="31.2" x14ac:dyDescent="0.3">
      <c r="A25" s="5" t="s">
        <v>32</v>
      </c>
      <c r="B25" s="24" t="s">
        <v>33</v>
      </c>
      <c r="C25" s="12">
        <v>3</v>
      </c>
      <c r="D25" s="13"/>
      <c r="E25" s="13"/>
      <c r="F25" s="13">
        <f t="shared" si="0"/>
        <v>0</v>
      </c>
      <c r="G25" s="14">
        <f t="shared" si="1"/>
        <v>0</v>
      </c>
    </row>
    <row r="26" spans="1:7" ht="31.2" x14ac:dyDescent="0.3">
      <c r="A26" s="5" t="s">
        <v>34</v>
      </c>
      <c r="B26" s="24" t="s">
        <v>35</v>
      </c>
      <c r="C26" s="12">
        <v>1</v>
      </c>
      <c r="D26" s="13"/>
      <c r="E26" s="13"/>
      <c r="F26" s="13">
        <f t="shared" si="0"/>
        <v>0</v>
      </c>
      <c r="G26" s="14">
        <f t="shared" si="1"/>
        <v>0</v>
      </c>
    </row>
    <row r="27" spans="1:7" ht="31.2" x14ac:dyDescent="0.3">
      <c r="A27" s="5" t="s">
        <v>36</v>
      </c>
      <c r="B27" s="24" t="s">
        <v>37</v>
      </c>
      <c r="C27" s="12">
        <v>1</v>
      </c>
      <c r="D27" s="13"/>
      <c r="E27" s="13"/>
      <c r="F27" s="13">
        <f t="shared" si="0"/>
        <v>0</v>
      </c>
      <c r="G27" s="14">
        <f t="shared" si="1"/>
        <v>0</v>
      </c>
    </row>
    <row r="28" spans="1:7" ht="15.6" x14ac:dyDescent="0.3">
      <c r="A28" s="5" t="s">
        <v>38</v>
      </c>
      <c r="B28" s="24" t="s">
        <v>39</v>
      </c>
      <c r="C28" s="12">
        <v>3</v>
      </c>
      <c r="D28" s="13"/>
      <c r="E28" s="13"/>
      <c r="F28" s="13">
        <f t="shared" si="0"/>
        <v>0</v>
      </c>
      <c r="G28" s="14">
        <f t="shared" si="1"/>
        <v>0</v>
      </c>
    </row>
    <row r="29" spans="1:7" ht="46.8" x14ac:dyDescent="0.3">
      <c r="A29" s="5" t="s">
        <v>40</v>
      </c>
      <c r="B29" s="24" t="s">
        <v>41</v>
      </c>
      <c r="C29" s="12">
        <v>1</v>
      </c>
      <c r="D29" s="13"/>
      <c r="E29" s="13"/>
      <c r="F29" s="13">
        <f t="shared" si="0"/>
        <v>0</v>
      </c>
      <c r="G29" s="14">
        <f t="shared" si="1"/>
        <v>0</v>
      </c>
    </row>
    <row r="30" spans="1:7" ht="46.8" x14ac:dyDescent="0.3">
      <c r="A30" s="5" t="s">
        <v>42</v>
      </c>
      <c r="B30" s="24" t="s">
        <v>43</v>
      </c>
      <c r="C30" s="12">
        <v>3</v>
      </c>
      <c r="D30" s="13"/>
      <c r="E30" s="13"/>
      <c r="F30" s="13">
        <f t="shared" si="0"/>
        <v>0</v>
      </c>
      <c r="G30" s="14">
        <f t="shared" si="1"/>
        <v>0</v>
      </c>
    </row>
    <row r="31" spans="1:7" ht="15.6" x14ac:dyDescent="0.3">
      <c r="A31" s="5" t="s">
        <v>44</v>
      </c>
      <c r="B31" s="24" t="s">
        <v>45</v>
      </c>
      <c r="C31" s="12">
        <v>3</v>
      </c>
      <c r="D31" s="13"/>
      <c r="E31" s="13"/>
      <c r="F31" s="13">
        <f t="shared" si="0"/>
        <v>0</v>
      </c>
      <c r="G31" s="14">
        <f t="shared" si="1"/>
        <v>0</v>
      </c>
    </row>
    <row r="32" spans="1:7" ht="31.2" x14ac:dyDescent="0.3">
      <c r="A32" s="17">
        <v>4</v>
      </c>
      <c r="B32" s="25" t="s">
        <v>46</v>
      </c>
      <c r="C32" s="26"/>
      <c r="D32" s="9"/>
      <c r="E32" s="9"/>
      <c r="F32" s="13"/>
      <c r="G32" s="14"/>
    </row>
    <row r="33" spans="1:7" ht="31.2" x14ac:dyDescent="0.3">
      <c r="A33" s="5" t="s">
        <v>47</v>
      </c>
      <c r="B33" s="11" t="s">
        <v>10</v>
      </c>
      <c r="C33" s="12">
        <v>1</v>
      </c>
      <c r="D33" s="13"/>
      <c r="E33" s="13"/>
      <c r="F33" s="13">
        <f t="shared" si="0"/>
        <v>0</v>
      </c>
      <c r="G33" s="14">
        <f t="shared" si="1"/>
        <v>0</v>
      </c>
    </row>
    <row r="34" spans="1:7" ht="15.6" x14ac:dyDescent="0.3">
      <c r="A34" s="5" t="s">
        <v>48</v>
      </c>
      <c r="B34" s="15" t="s">
        <v>12</v>
      </c>
      <c r="C34" s="12">
        <v>1</v>
      </c>
      <c r="D34" s="13"/>
      <c r="E34" s="13"/>
      <c r="F34" s="13">
        <f t="shared" si="0"/>
        <v>0</v>
      </c>
      <c r="G34" s="14">
        <f t="shared" si="1"/>
        <v>0</v>
      </c>
    </row>
    <row r="35" spans="1:7" ht="31.2" x14ac:dyDescent="0.3">
      <c r="A35" s="5" t="s">
        <v>49</v>
      </c>
      <c r="B35" s="16" t="s">
        <v>14</v>
      </c>
      <c r="C35" s="12">
        <v>1</v>
      </c>
      <c r="D35" s="13"/>
      <c r="E35" s="13"/>
      <c r="F35" s="13">
        <f t="shared" si="0"/>
        <v>0</v>
      </c>
      <c r="G35" s="14">
        <f t="shared" si="1"/>
        <v>0</v>
      </c>
    </row>
    <row r="36" spans="1:7" ht="15.6" x14ac:dyDescent="0.3">
      <c r="A36" s="5" t="s">
        <v>50</v>
      </c>
      <c r="B36" s="11" t="s">
        <v>16</v>
      </c>
      <c r="C36" s="12">
        <v>1</v>
      </c>
      <c r="D36" s="13"/>
      <c r="E36" s="13"/>
      <c r="F36" s="13">
        <f t="shared" si="0"/>
        <v>0</v>
      </c>
      <c r="G36" s="14">
        <f t="shared" si="1"/>
        <v>0</v>
      </c>
    </row>
    <row r="37" spans="1:7" ht="46.8" x14ac:dyDescent="0.3">
      <c r="A37" s="5" t="s">
        <v>51</v>
      </c>
      <c r="B37" s="11" t="s">
        <v>18</v>
      </c>
      <c r="C37" s="12">
        <v>1</v>
      </c>
      <c r="D37" s="13"/>
      <c r="E37" s="13"/>
      <c r="F37" s="13">
        <f t="shared" si="0"/>
        <v>0</v>
      </c>
      <c r="G37" s="14">
        <f t="shared" si="1"/>
        <v>0</v>
      </c>
    </row>
    <row r="38" spans="1:7" ht="31.2" x14ac:dyDescent="0.3">
      <c r="A38" s="17">
        <v>5</v>
      </c>
      <c r="B38" s="18" t="s">
        <v>52</v>
      </c>
      <c r="C38" s="27"/>
      <c r="D38" s="9"/>
      <c r="E38" s="9"/>
      <c r="F38" s="13"/>
      <c r="G38" s="14"/>
    </row>
    <row r="39" spans="1:7" ht="31.2" x14ac:dyDescent="0.3">
      <c r="A39" s="28" t="s">
        <v>53</v>
      </c>
      <c r="B39" s="11" t="s">
        <v>10</v>
      </c>
      <c r="C39" s="12">
        <v>2</v>
      </c>
      <c r="D39" s="13"/>
      <c r="E39" s="13"/>
      <c r="F39" s="13">
        <f t="shared" si="0"/>
        <v>0</v>
      </c>
      <c r="G39" s="14">
        <f t="shared" si="1"/>
        <v>0</v>
      </c>
    </row>
    <row r="40" spans="1:7" ht="31.2" x14ac:dyDescent="0.3">
      <c r="A40" s="28" t="s">
        <v>54</v>
      </c>
      <c r="B40" s="15" t="s">
        <v>23</v>
      </c>
      <c r="C40" s="12">
        <v>2</v>
      </c>
      <c r="D40" s="13"/>
      <c r="E40" s="13"/>
      <c r="F40" s="13">
        <f t="shared" si="0"/>
        <v>0</v>
      </c>
      <c r="G40" s="14">
        <f t="shared" si="1"/>
        <v>0</v>
      </c>
    </row>
    <row r="41" spans="1:7" ht="31.2" x14ac:dyDescent="0.3">
      <c r="A41" s="28" t="s">
        <v>55</v>
      </c>
      <c r="B41" s="16" t="s">
        <v>14</v>
      </c>
      <c r="C41" s="12">
        <v>2</v>
      </c>
      <c r="D41" s="13"/>
      <c r="E41" s="13"/>
      <c r="F41" s="13">
        <f t="shared" si="0"/>
        <v>0</v>
      </c>
      <c r="G41" s="14">
        <f t="shared" si="1"/>
        <v>0</v>
      </c>
    </row>
    <row r="42" spans="1:7" ht="15.6" x14ac:dyDescent="0.3">
      <c r="A42" s="28" t="s">
        <v>56</v>
      </c>
      <c r="B42" s="11" t="s">
        <v>16</v>
      </c>
      <c r="C42" s="12">
        <v>1</v>
      </c>
      <c r="D42" s="13"/>
      <c r="E42" s="13"/>
      <c r="F42" s="13">
        <f t="shared" si="0"/>
        <v>0</v>
      </c>
      <c r="G42" s="14">
        <f t="shared" si="1"/>
        <v>0</v>
      </c>
    </row>
    <row r="43" spans="1:7" ht="46.8" x14ac:dyDescent="0.3">
      <c r="A43" s="28" t="s">
        <v>57</v>
      </c>
      <c r="B43" s="11" t="s">
        <v>18</v>
      </c>
      <c r="C43" s="12">
        <v>1</v>
      </c>
      <c r="D43" s="13"/>
      <c r="E43" s="13"/>
      <c r="F43" s="13">
        <f t="shared" si="0"/>
        <v>0</v>
      </c>
      <c r="G43" s="14">
        <f t="shared" si="1"/>
        <v>0</v>
      </c>
    </row>
    <row r="44" spans="1:7" ht="31.2" x14ac:dyDescent="0.3">
      <c r="A44" s="28" t="s">
        <v>58</v>
      </c>
      <c r="B44" s="11" t="s">
        <v>28</v>
      </c>
      <c r="C44" s="12">
        <v>1</v>
      </c>
      <c r="D44" s="13"/>
      <c r="E44" s="13"/>
      <c r="F44" s="13">
        <f t="shared" si="0"/>
        <v>0</v>
      </c>
      <c r="G44" s="14">
        <f t="shared" si="1"/>
        <v>0</v>
      </c>
    </row>
    <row r="45" spans="1:7" ht="15.6" x14ac:dyDescent="0.3">
      <c r="A45" s="17">
        <v>6</v>
      </c>
      <c r="B45" s="18" t="s">
        <v>59</v>
      </c>
      <c r="C45" s="27"/>
      <c r="D45" s="9"/>
      <c r="E45" s="9"/>
      <c r="F45" s="13"/>
      <c r="G45" s="14"/>
    </row>
    <row r="46" spans="1:7" ht="15.6" x14ac:dyDescent="0.3">
      <c r="A46" s="28" t="s">
        <v>60</v>
      </c>
      <c r="B46" s="11" t="s">
        <v>61</v>
      </c>
      <c r="C46" s="29">
        <v>1</v>
      </c>
      <c r="D46" s="13"/>
      <c r="E46" s="13"/>
      <c r="F46" s="13">
        <f t="shared" si="0"/>
        <v>0</v>
      </c>
      <c r="G46" s="14">
        <f t="shared" si="1"/>
        <v>0</v>
      </c>
    </row>
    <row r="47" spans="1:7" ht="15.6" x14ac:dyDescent="0.3">
      <c r="A47" s="28" t="s">
        <v>62</v>
      </c>
      <c r="B47" s="11" t="s">
        <v>63</v>
      </c>
      <c r="C47" s="29">
        <v>1</v>
      </c>
      <c r="D47" s="13"/>
      <c r="E47" s="13"/>
      <c r="F47" s="13">
        <f t="shared" si="0"/>
        <v>0</v>
      </c>
      <c r="G47" s="14">
        <f t="shared" si="1"/>
        <v>0</v>
      </c>
    </row>
    <row r="48" spans="1:7" ht="15.6" x14ac:dyDescent="0.3">
      <c r="A48" s="1"/>
      <c r="B48" s="30" t="s">
        <v>64</v>
      </c>
      <c r="C48" s="31"/>
      <c r="D48" s="30"/>
      <c r="E48" s="32"/>
      <c r="F48" s="33">
        <f>SUM(F10:F47)</f>
        <v>0</v>
      </c>
      <c r="G48" s="33">
        <f>SUM(G10:G47)</f>
        <v>0</v>
      </c>
    </row>
    <row r="49" spans="1:7" ht="15.6" x14ac:dyDescent="0.3">
      <c r="A49" s="30"/>
      <c r="B49" s="30" t="s">
        <v>67</v>
      </c>
      <c r="C49" s="30"/>
      <c r="D49" s="30"/>
      <c r="E49" s="30"/>
      <c r="F49" s="34">
        <f>F48+G48</f>
        <v>0</v>
      </c>
      <c r="G49" s="35"/>
    </row>
    <row r="50" spans="1:7" ht="15.6" x14ac:dyDescent="0.3">
      <c r="A50" s="30"/>
      <c r="B50" s="30" t="s">
        <v>66</v>
      </c>
      <c r="C50" s="30"/>
      <c r="D50" s="30"/>
      <c r="E50" s="30"/>
      <c r="F50" s="34">
        <f>F49*0.27</f>
        <v>0</v>
      </c>
      <c r="G50" s="35"/>
    </row>
    <row r="51" spans="1:7" ht="15.6" x14ac:dyDescent="0.3">
      <c r="A51" s="30"/>
      <c r="B51" s="30" t="s">
        <v>68</v>
      </c>
      <c r="C51" s="30"/>
      <c r="D51" s="30"/>
      <c r="E51" s="30"/>
      <c r="F51" s="34">
        <f>F49*1.27</f>
        <v>0</v>
      </c>
      <c r="G51" s="35"/>
    </row>
    <row r="52" spans="1:7" ht="47.4" customHeight="1" x14ac:dyDescent="0.3">
      <c r="A52" s="38" t="s">
        <v>75</v>
      </c>
      <c r="B52" s="38"/>
      <c r="C52" s="38"/>
      <c r="D52" s="38"/>
      <c r="E52" s="38"/>
      <c r="F52" s="38"/>
      <c r="G52" s="38"/>
    </row>
    <row r="53" spans="1:7" x14ac:dyDescent="0.3">
      <c r="D53" s="39"/>
      <c r="E53" s="39"/>
      <c r="F53" s="39"/>
      <c r="G53" s="39"/>
    </row>
    <row r="54" spans="1:7" x14ac:dyDescent="0.3">
      <c r="A54" t="s">
        <v>76</v>
      </c>
      <c r="D54" s="37"/>
      <c r="E54" s="37"/>
      <c r="F54" s="37"/>
      <c r="G54" s="37"/>
    </row>
    <row r="55" spans="1:7" x14ac:dyDescent="0.3">
      <c r="D55" s="37"/>
      <c r="E55" s="37"/>
      <c r="F55" s="37"/>
      <c r="G55" s="37"/>
    </row>
    <row r="56" spans="1:7" x14ac:dyDescent="0.3">
      <c r="B56" t="s">
        <v>77</v>
      </c>
      <c r="D56" s="37"/>
      <c r="E56" s="37"/>
      <c r="F56" s="37"/>
      <c r="G56" s="37"/>
    </row>
  </sheetData>
  <mergeCells count="6">
    <mergeCell ref="A52:G52"/>
    <mergeCell ref="F49:G49"/>
    <mergeCell ref="F50:G50"/>
    <mergeCell ref="F51:G51"/>
    <mergeCell ref="A1:G1"/>
    <mergeCell ref="A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2026-04-07T08:49:31Z</dcterms:created>
  <dcterms:modified xsi:type="dcterms:W3CDTF">2026-04-10T07:37:58Z</dcterms:modified>
</cp:coreProperties>
</file>