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.11\kozos\2022\2022. évi TESTÜLETI ÜLÉSEK\02.22\2022. évi költségvetés\"/>
    </mc:Choice>
  </mc:AlternateContent>
  <bookViews>
    <workbookView xWindow="0" yWindow="0" windowWidth="28800" windowHeight="12435"/>
  </bookViews>
  <sheets>
    <sheet name="Előterjesztés melléklete" sheetId="1" r:id="rId1"/>
  </sheets>
  <definedNames>
    <definedName name="_xlnm.Print_Area" localSheetId="0">'Előterjesztés melléklete'!$A$1:$H$35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3" i="1"/>
  <c r="G31" i="1"/>
  <c r="E28" i="1" l="1"/>
  <c r="F28" i="1"/>
  <c r="G25" i="1"/>
  <c r="F24" i="1"/>
  <c r="G23" i="1"/>
  <c r="G15" i="1"/>
  <c r="G16" i="1"/>
  <c r="G17" i="1"/>
  <c r="G14" i="1"/>
  <c r="G8" i="1"/>
  <c r="G9" i="1"/>
  <c r="G10" i="1"/>
  <c r="G11" i="1"/>
  <c r="G12" i="1"/>
  <c r="G7" i="1"/>
  <c r="F29" i="1" l="1"/>
  <c r="F32" i="1" s="1"/>
  <c r="E13" i="1"/>
  <c r="E18" i="1"/>
  <c r="G19" i="1" l="1"/>
  <c r="G18" i="1"/>
  <c r="G13" i="1" l="1"/>
  <c r="E21" i="1"/>
  <c r="G21" i="1" s="1"/>
  <c r="E22" i="1"/>
  <c r="G22" i="1" s="1"/>
  <c r="E20" i="1"/>
  <c r="G20" i="1" l="1"/>
  <c r="G24" i="1" s="1"/>
  <c r="E24" i="1"/>
  <c r="G30" i="1" l="1"/>
  <c r="G27" i="1"/>
  <c r="G26" i="1" l="1"/>
  <c r="G28" i="1" s="1"/>
  <c r="G29" i="1" s="1"/>
  <c r="G32" i="1" s="1"/>
  <c r="E29" i="1" l="1"/>
  <c r="E32" i="1" s="1"/>
  <c r="G34" i="1" l="1"/>
</calcChain>
</file>

<file path=xl/sharedStrings.xml><?xml version="1.0" encoding="utf-8"?>
<sst xmlns="http://schemas.openxmlformats.org/spreadsheetml/2006/main" count="57" uniqueCount="49">
  <si>
    <t>Önkormányzati támogatások</t>
  </si>
  <si>
    <t>Megnevezés</t>
  </si>
  <si>
    <t>Támogatás összege</t>
  </si>
  <si>
    <t>Ft/fő</t>
  </si>
  <si>
    <t>3.) Lakott külrerülezzel kapcsolatos feladatok támogatása</t>
  </si>
  <si>
    <t>Fő</t>
  </si>
  <si>
    <t>Ft/fő/év</t>
  </si>
  <si>
    <t>Pedagógus II. kat. sorolt óvodaped. Kieg.támogatása</t>
  </si>
  <si>
    <t>II.) KÖZNEVELÉSI FELADATOK ÖSSZESEN</t>
  </si>
  <si>
    <t>IV.) SZOCIÁLIS ÉS GYERMEKJÓLÉTI FELADATOK ÖSSZ.</t>
  </si>
  <si>
    <t>A finanszírozás szempontjából elismert dolgozók bértám.</t>
  </si>
  <si>
    <t>Gyermekétkeztetés üzemeltetési támogatás</t>
  </si>
  <si>
    <t>V.) GYERMEK ÉTKEZTETÉS TÁMOGATÁSA</t>
  </si>
  <si>
    <t>TÁMOGATÁSOK ÖSSZESEN (I+II+III+IV+V)</t>
  </si>
  <si>
    <t>A rászoruló gyermekek intzéményen kivüli szünedei étkeztetésének támogatása</t>
  </si>
  <si>
    <t>Könyvtári, közművelődési és múzeumi feladatok támogatása, Települési önkormányzatok nyilvános könyvtári és közművelődési feladainak támogatása</t>
  </si>
  <si>
    <t>Eredeti előirányzat</t>
  </si>
  <si>
    <t>hektár</t>
  </si>
  <si>
    <t>Támogatás fajlagos összege</t>
  </si>
  <si>
    <t>Mennyiségi egység</t>
  </si>
  <si>
    <t>km</t>
  </si>
  <si>
    <t>fő</t>
  </si>
  <si>
    <t>Mutató</t>
  </si>
  <si>
    <t>Mindösszesen:</t>
  </si>
  <si>
    <t>Szociális étkeztetés támogatása</t>
  </si>
  <si>
    <t>Házi segítségnyújtás támogatása-szociális segítés</t>
  </si>
  <si>
    <t>adag</t>
  </si>
  <si>
    <t xml:space="preserve">Óvodapedagógusok támogatása </t>
  </si>
  <si>
    <t>Óvodap. munkáját segítők támogatása</t>
  </si>
  <si>
    <t>Óvoda működtetési támogatás</t>
  </si>
  <si>
    <t>Önkormányzati hivatal működésének támogatása - elismert hivatali létszám alapján az önkormányzatra jutó lakosságarányos támogatás kiegészítéssel növelt összege</t>
  </si>
  <si>
    <t>Településüzemeltetés- Közvilágítás fenntartásának támogatása</t>
  </si>
  <si>
    <t>Településüzemeltetés-Zöldterület gazdálkodás támogatása</t>
  </si>
  <si>
    <t>Településüzemeltetés-Köztemető támogatása</t>
  </si>
  <si>
    <t>Településüzemeltetés-Közutak támogatása</t>
  </si>
  <si>
    <t>2.) Egyéb önkormányzati feladatok támogatása</t>
  </si>
  <si>
    <t>I.) A települési önkormányzatok működésének általásnos támogatása</t>
  </si>
  <si>
    <t>A települési önkormányzatok szociális és gyermekjóléti feladatainak egyéb támogatása</t>
  </si>
  <si>
    <t>Önkormányzati szolidaritási hozzájárulás</t>
  </si>
  <si>
    <t>Falugondnoki vagy tanyagondnoki szolgáltatás</t>
  </si>
  <si>
    <t>12 hó</t>
  </si>
  <si>
    <t>Ez havonta kerül levonásra a nettó finanszírozás keretében.</t>
  </si>
  <si>
    <t>Önkormányzat 2022. évi támogatása</t>
  </si>
  <si>
    <t>2021. évi eredeti</t>
  </si>
  <si>
    <t>8/2022. (II.14.) Korm. Rendelet</t>
  </si>
  <si>
    <t>Házi segítségnyújtás támogatása-személyi gondozás</t>
  </si>
  <si>
    <t>A polgármester illetménye és költségtérítése 2022. évi emelésének ellentételezése érdekében az 5000 lakos alattintelepülési önkormányzatok rámogatásáról szóló 9/2022. )I.14.) Korm. Rendeletben megállapított támogatás</t>
  </si>
  <si>
    <t xml:space="preserve"> 2022. évi költségvetés TÁMOGATÁSOK</t>
  </si>
  <si>
    <t>Előterjesztés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</si>
</sst>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Arial CE"/>
      <family val="2"/>
      <charset val="238"/>
    </font>
    <font>
      <b/>
      <sz val="15"/>
      <name val="Arial CE"/>
      <family val="2"/>
      <charset val="238"/>
    </font>
    <font>
      <sz val="15"/>
      <name val="Arial CE"/>
      <family val="2"/>
      <charset val="238"/>
    </font>
    <font>
      <sz val="15"/>
      <name val="Arial"/>
      <family val="2"/>
      <charset val="238"/>
    </font>
    <font>
      <b/>
      <sz val="15"/>
      <name val="Arial"/>
      <family val="2"/>
      <charset val="238"/>
    </font>
    <font>
      <b/>
      <sz val="17"/>
      <name val="Arial"/>
      <family val="2"/>
      <charset val="238"/>
    </font>
    <font>
      <sz val="17"/>
      <name val="Arial"/>
      <family val="2"/>
      <charset val="238"/>
    </font>
    <font>
      <b/>
      <sz val="18"/>
      <name val="Arial"/>
      <family val="2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6" fillId="2" borderId="1" xfId="0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horizontal="right" vertical="center"/>
    </xf>
    <xf numFmtId="3" fontId="6" fillId="2" borderId="3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10" xfId="0" applyBorder="1"/>
    <xf numFmtId="0" fontId="2" fillId="0" borderId="7" xfId="0" applyFont="1" applyBorder="1"/>
    <xf numFmtId="0" fontId="4" fillId="0" borderId="7" xfId="0" applyFont="1" applyFill="1" applyBorder="1"/>
    <xf numFmtId="3" fontId="4" fillId="0" borderId="8" xfId="0" applyNumberFormat="1" applyFont="1" applyFill="1" applyBorder="1"/>
    <xf numFmtId="3" fontId="4" fillId="0" borderId="8" xfId="0" applyNumberFormat="1" applyFont="1" applyFill="1" applyBorder="1" applyAlignment="1">
      <alignment horizontal="right"/>
    </xf>
    <xf numFmtId="164" fontId="4" fillId="0" borderId="8" xfId="0" applyNumberFormat="1" applyFont="1" applyFill="1" applyBorder="1"/>
    <xf numFmtId="3" fontId="4" fillId="0" borderId="10" xfId="0" applyNumberFormat="1" applyFont="1" applyFill="1" applyBorder="1"/>
    <xf numFmtId="165" fontId="4" fillId="0" borderId="8" xfId="0" applyNumberFormat="1" applyFont="1" applyFill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166" fontId="4" fillId="0" borderId="8" xfId="0" applyNumberFormat="1" applyFont="1" applyBorder="1"/>
    <xf numFmtId="0" fontId="5" fillId="0" borderId="7" xfId="0" applyFont="1" applyBorder="1"/>
    <xf numFmtId="3" fontId="5" fillId="0" borderId="10" xfId="0" applyNumberFormat="1" applyFont="1" applyBorder="1"/>
    <xf numFmtId="4" fontId="4" fillId="0" borderId="8" xfId="0" applyNumberFormat="1" applyFont="1" applyBorder="1"/>
    <xf numFmtId="0" fontId="5" fillId="2" borderId="7" xfId="0" applyFont="1" applyFill="1" applyBorder="1"/>
    <xf numFmtId="3" fontId="4" fillId="2" borderId="8" xfId="0" applyNumberFormat="1" applyFont="1" applyFill="1" applyBorder="1"/>
    <xf numFmtId="3" fontId="4" fillId="2" borderId="8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165" fontId="4" fillId="0" borderId="8" xfId="0" applyNumberFormat="1" applyFont="1" applyBorder="1"/>
    <xf numFmtId="3" fontId="4" fillId="0" borderId="10" xfId="0" applyNumberFormat="1" applyFont="1" applyBorder="1"/>
    <xf numFmtId="0" fontId="5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3" fontId="4" fillId="3" borderId="15" xfId="0" applyNumberFormat="1" applyFont="1" applyFill="1" applyBorder="1"/>
    <xf numFmtId="3" fontId="4" fillId="3" borderId="15" xfId="0" applyNumberFormat="1" applyFont="1" applyFill="1" applyBorder="1" applyAlignment="1">
      <alignment horizontal="right"/>
    </xf>
    <xf numFmtId="3" fontId="5" fillId="3" borderId="16" xfId="0" applyNumberFormat="1" applyFont="1" applyFill="1" applyBorder="1"/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3" fontId="4" fillId="4" borderId="9" xfId="0" applyNumberFormat="1" applyFont="1" applyFill="1" applyBorder="1"/>
    <xf numFmtId="0" fontId="0" fillId="4" borderId="0" xfId="0" applyFill="1"/>
    <xf numFmtId="3" fontId="5" fillId="4" borderId="17" xfId="0" applyNumberFormat="1" applyFont="1" applyFill="1" applyBorder="1"/>
    <xf numFmtId="0" fontId="8" fillId="2" borderId="7" xfId="0" applyFont="1" applyFill="1" applyBorder="1"/>
    <xf numFmtId="0" fontId="3" fillId="4" borderId="13" xfId="0" applyFont="1" applyFill="1" applyBorder="1" applyAlignment="1">
      <alignment horizontal="right"/>
    </xf>
    <xf numFmtId="0" fontId="2" fillId="0" borderId="7" xfId="0" applyFont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3" fontId="8" fillId="2" borderId="5" xfId="0" applyNumberFormat="1" applyFont="1" applyFill="1" applyBorder="1"/>
    <xf numFmtId="3" fontId="6" fillId="2" borderId="10" xfId="0" applyNumberFormat="1" applyFont="1" applyFill="1" applyBorder="1" applyAlignment="1">
      <alignment vertical="center"/>
    </xf>
    <xf numFmtId="3" fontId="8" fillId="2" borderId="16" xfId="0" applyNumberFormat="1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9" fillId="0" borderId="0" xfId="0" applyFont="1"/>
    <xf numFmtId="0" fontId="8" fillId="2" borderId="21" xfId="0" applyFont="1" applyFill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3" fontId="4" fillId="0" borderId="21" xfId="0" applyNumberFormat="1" applyFont="1" applyFill="1" applyBorder="1"/>
    <xf numFmtId="3" fontId="4" fillId="0" borderId="24" xfId="0" applyNumberFormat="1" applyFont="1" applyFill="1" applyBorder="1"/>
    <xf numFmtId="3" fontId="5" fillId="0" borderId="24" xfId="0" applyNumberFormat="1" applyFont="1" applyBorder="1"/>
    <xf numFmtId="3" fontId="4" fillId="0" borderId="24" xfId="0" applyNumberFormat="1" applyFont="1" applyBorder="1"/>
    <xf numFmtId="3" fontId="5" fillId="3" borderId="25" xfId="0" applyNumberFormat="1" applyFont="1" applyFill="1" applyBorder="1"/>
    <xf numFmtId="0" fontId="8" fillId="2" borderId="26" xfId="0" applyFont="1" applyFill="1" applyBorder="1"/>
    <xf numFmtId="0" fontId="4" fillId="3" borderId="27" xfId="0" applyFont="1" applyFill="1" applyBorder="1" applyAlignment="1">
      <alignment wrapText="1"/>
    </xf>
    <xf numFmtId="3" fontId="4" fillId="3" borderId="28" xfId="0" applyNumberFormat="1" applyFont="1" applyFill="1" applyBorder="1"/>
    <xf numFmtId="3" fontId="4" fillId="3" borderId="28" xfId="0" applyNumberFormat="1" applyFont="1" applyFill="1" applyBorder="1" applyAlignment="1">
      <alignment horizontal="right"/>
    </xf>
    <xf numFmtId="3" fontId="5" fillId="3" borderId="11" xfId="0" applyNumberFormat="1" applyFont="1" applyFill="1" applyBorder="1"/>
    <xf numFmtId="3" fontId="5" fillId="4" borderId="12" xfId="0" applyNumberFormat="1" applyFont="1" applyFill="1" applyBorder="1"/>
    <xf numFmtId="0" fontId="8" fillId="2" borderId="20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34"/>
  <sheetViews>
    <sheetView tabSelected="1" view="pageBreakPreview" zoomScale="60" zoomScaleNormal="75" workbookViewId="0">
      <selection activeCell="G6" sqref="G6"/>
    </sheetView>
  </sheetViews>
  <sheetFormatPr defaultRowHeight="15" x14ac:dyDescent="0.25"/>
  <cols>
    <col min="1" max="1" width="78.7109375" customWidth="1"/>
    <col min="2" max="2" width="17.5703125" customWidth="1"/>
    <col min="3" max="3" width="17.42578125" customWidth="1"/>
    <col min="4" max="4" width="17" customWidth="1"/>
    <col min="5" max="6" width="23.5703125" customWidth="1"/>
    <col min="7" max="8" width="21.28515625" style="38" customWidth="1"/>
    <col min="254" max="254" width="78.7109375" customWidth="1"/>
    <col min="255" max="255" width="20.7109375" customWidth="1"/>
    <col min="256" max="256" width="16.28515625" customWidth="1"/>
    <col min="257" max="257" width="17" customWidth="1"/>
    <col min="258" max="258" width="27.85546875" customWidth="1"/>
    <col min="259" max="260" width="21.28515625" customWidth="1"/>
    <col min="261" max="261" width="13.140625" customWidth="1"/>
    <col min="510" max="510" width="78.7109375" customWidth="1"/>
    <col min="511" max="511" width="20.7109375" customWidth="1"/>
    <col min="512" max="512" width="16.28515625" customWidth="1"/>
    <col min="513" max="513" width="17" customWidth="1"/>
    <col min="514" max="514" width="27.85546875" customWidth="1"/>
    <col min="515" max="516" width="21.28515625" customWidth="1"/>
    <col min="517" max="517" width="13.140625" customWidth="1"/>
    <col min="766" max="766" width="78.7109375" customWidth="1"/>
    <col min="767" max="767" width="20.7109375" customWidth="1"/>
    <col min="768" max="768" width="16.28515625" customWidth="1"/>
    <col min="769" max="769" width="17" customWidth="1"/>
    <col min="770" max="770" width="27.85546875" customWidth="1"/>
    <col min="771" max="772" width="21.28515625" customWidth="1"/>
    <col min="773" max="773" width="13.140625" customWidth="1"/>
    <col min="1022" max="1022" width="78.7109375" customWidth="1"/>
    <col min="1023" max="1023" width="20.7109375" customWidth="1"/>
    <col min="1024" max="1024" width="16.28515625" customWidth="1"/>
    <col min="1025" max="1025" width="17" customWidth="1"/>
    <col min="1026" max="1026" width="27.85546875" customWidth="1"/>
    <col min="1027" max="1028" width="21.28515625" customWidth="1"/>
    <col min="1029" max="1029" width="13.140625" customWidth="1"/>
    <col min="1278" max="1278" width="78.7109375" customWidth="1"/>
    <col min="1279" max="1279" width="20.7109375" customWidth="1"/>
    <col min="1280" max="1280" width="16.28515625" customWidth="1"/>
    <col min="1281" max="1281" width="17" customWidth="1"/>
    <col min="1282" max="1282" width="27.85546875" customWidth="1"/>
    <col min="1283" max="1284" width="21.28515625" customWidth="1"/>
    <col min="1285" max="1285" width="13.140625" customWidth="1"/>
    <col min="1534" max="1534" width="78.7109375" customWidth="1"/>
    <col min="1535" max="1535" width="20.7109375" customWidth="1"/>
    <col min="1536" max="1536" width="16.28515625" customWidth="1"/>
    <col min="1537" max="1537" width="17" customWidth="1"/>
    <col min="1538" max="1538" width="27.85546875" customWidth="1"/>
    <col min="1539" max="1540" width="21.28515625" customWidth="1"/>
    <col min="1541" max="1541" width="13.140625" customWidth="1"/>
    <col min="1790" max="1790" width="78.7109375" customWidth="1"/>
    <col min="1791" max="1791" width="20.7109375" customWidth="1"/>
    <col min="1792" max="1792" width="16.28515625" customWidth="1"/>
    <col min="1793" max="1793" width="17" customWidth="1"/>
    <col min="1794" max="1794" width="27.85546875" customWidth="1"/>
    <col min="1795" max="1796" width="21.28515625" customWidth="1"/>
    <col min="1797" max="1797" width="13.140625" customWidth="1"/>
    <col min="2046" max="2046" width="78.7109375" customWidth="1"/>
    <col min="2047" max="2047" width="20.7109375" customWidth="1"/>
    <col min="2048" max="2048" width="16.28515625" customWidth="1"/>
    <col min="2049" max="2049" width="17" customWidth="1"/>
    <col min="2050" max="2050" width="27.85546875" customWidth="1"/>
    <col min="2051" max="2052" width="21.28515625" customWidth="1"/>
    <col min="2053" max="2053" width="13.140625" customWidth="1"/>
    <col min="2302" max="2302" width="78.7109375" customWidth="1"/>
    <col min="2303" max="2303" width="20.7109375" customWidth="1"/>
    <col min="2304" max="2304" width="16.28515625" customWidth="1"/>
    <col min="2305" max="2305" width="17" customWidth="1"/>
    <col min="2306" max="2306" width="27.85546875" customWidth="1"/>
    <col min="2307" max="2308" width="21.28515625" customWidth="1"/>
    <col min="2309" max="2309" width="13.140625" customWidth="1"/>
    <col min="2558" max="2558" width="78.7109375" customWidth="1"/>
    <col min="2559" max="2559" width="20.7109375" customWidth="1"/>
    <col min="2560" max="2560" width="16.28515625" customWidth="1"/>
    <col min="2561" max="2561" width="17" customWidth="1"/>
    <col min="2562" max="2562" width="27.85546875" customWidth="1"/>
    <col min="2563" max="2564" width="21.28515625" customWidth="1"/>
    <col min="2565" max="2565" width="13.140625" customWidth="1"/>
    <col min="2814" max="2814" width="78.7109375" customWidth="1"/>
    <col min="2815" max="2815" width="20.7109375" customWidth="1"/>
    <col min="2816" max="2816" width="16.28515625" customWidth="1"/>
    <col min="2817" max="2817" width="17" customWidth="1"/>
    <col min="2818" max="2818" width="27.85546875" customWidth="1"/>
    <col min="2819" max="2820" width="21.28515625" customWidth="1"/>
    <col min="2821" max="2821" width="13.140625" customWidth="1"/>
    <col min="3070" max="3070" width="78.7109375" customWidth="1"/>
    <col min="3071" max="3071" width="20.7109375" customWidth="1"/>
    <col min="3072" max="3072" width="16.28515625" customWidth="1"/>
    <col min="3073" max="3073" width="17" customWidth="1"/>
    <col min="3074" max="3074" width="27.85546875" customWidth="1"/>
    <col min="3075" max="3076" width="21.28515625" customWidth="1"/>
    <col min="3077" max="3077" width="13.140625" customWidth="1"/>
    <col min="3326" max="3326" width="78.7109375" customWidth="1"/>
    <col min="3327" max="3327" width="20.7109375" customWidth="1"/>
    <col min="3328" max="3328" width="16.28515625" customWidth="1"/>
    <col min="3329" max="3329" width="17" customWidth="1"/>
    <col min="3330" max="3330" width="27.85546875" customWidth="1"/>
    <col min="3331" max="3332" width="21.28515625" customWidth="1"/>
    <col min="3333" max="3333" width="13.140625" customWidth="1"/>
    <col min="3582" max="3582" width="78.7109375" customWidth="1"/>
    <col min="3583" max="3583" width="20.7109375" customWidth="1"/>
    <col min="3584" max="3584" width="16.28515625" customWidth="1"/>
    <col min="3585" max="3585" width="17" customWidth="1"/>
    <col min="3586" max="3586" width="27.85546875" customWidth="1"/>
    <col min="3587" max="3588" width="21.28515625" customWidth="1"/>
    <col min="3589" max="3589" width="13.140625" customWidth="1"/>
    <col min="3838" max="3838" width="78.7109375" customWidth="1"/>
    <col min="3839" max="3839" width="20.7109375" customWidth="1"/>
    <col min="3840" max="3840" width="16.28515625" customWidth="1"/>
    <col min="3841" max="3841" width="17" customWidth="1"/>
    <col min="3842" max="3842" width="27.85546875" customWidth="1"/>
    <col min="3843" max="3844" width="21.28515625" customWidth="1"/>
    <col min="3845" max="3845" width="13.140625" customWidth="1"/>
    <col min="4094" max="4094" width="78.7109375" customWidth="1"/>
    <col min="4095" max="4095" width="20.7109375" customWidth="1"/>
    <col min="4096" max="4096" width="16.28515625" customWidth="1"/>
    <col min="4097" max="4097" width="17" customWidth="1"/>
    <col min="4098" max="4098" width="27.85546875" customWidth="1"/>
    <col min="4099" max="4100" width="21.28515625" customWidth="1"/>
    <col min="4101" max="4101" width="13.140625" customWidth="1"/>
    <col min="4350" max="4350" width="78.7109375" customWidth="1"/>
    <col min="4351" max="4351" width="20.7109375" customWidth="1"/>
    <col min="4352" max="4352" width="16.28515625" customWidth="1"/>
    <col min="4353" max="4353" width="17" customWidth="1"/>
    <col min="4354" max="4354" width="27.85546875" customWidth="1"/>
    <col min="4355" max="4356" width="21.28515625" customWidth="1"/>
    <col min="4357" max="4357" width="13.140625" customWidth="1"/>
    <col min="4606" max="4606" width="78.7109375" customWidth="1"/>
    <col min="4607" max="4607" width="20.7109375" customWidth="1"/>
    <col min="4608" max="4608" width="16.28515625" customWidth="1"/>
    <col min="4609" max="4609" width="17" customWidth="1"/>
    <col min="4610" max="4610" width="27.85546875" customWidth="1"/>
    <col min="4611" max="4612" width="21.28515625" customWidth="1"/>
    <col min="4613" max="4613" width="13.140625" customWidth="1"/>
    <col min="4862" max="4862" width="78.7109375" customWidth="1"/>
    <col min="4863" max="4863" width="20.7109375" customWidth="1"/>
    <col min="4864" max="4864" width="16.28515625" customWidth="1"/>
    <col min="4865" max="4865" width="17" customWidth="1"/>
    <col min="4866" max="4866" width="27.85546875" customWidth="1"/>
    <col min="4867" max="4868" width="21.28515625" customWidth="1"/>
    <col min="4869" max="4869" width="13.140625" customWidth="1"/>
    <col min="5118" max="5118" width="78.7109375" customWidth="1"/>
    <col min="5119" max="5119" width="20.7109375" customWidth="1"/>
    <col min="5120" max="5120" width="16.28515625" customWidth="1"/>
    <col min="5121" max="5121" width="17" customWidth="1"/>
    <col min="5122" max="5122" width="27.85546875" customWidth="1"/>
    <col min="5123" max="5124" width="21.28515625" customWidth="1"/>
    <col min="5125" max="5125" width="13.140625" customWidth="1"/>
    <col min="5374" max="5374" width="78.7109375" customWidth="1"/>
    <col min="5375" max="5375" width="20.7109375" customWidth="1"/>
    <col min="5376" max="5376" width="16.28515625" customWidth="1"/>
    <col min="5377" max="5377" width="17" customWidth="1"/>
    <col min="5378" max="5378" width="27.85546875" customWidth="1"/>
    <col min="5379" max="5380" width="21.28515625" customWidth="1"/>
    <col min="5381" max="5381" width="13.140625" customWidth="1"/>
    <col min="5630" max="5630" width="78.7109375" customWidth="1"/>
    <col min="5631" max="5631" width="20.7109375" customWidth="1"/>
    <col min="5632" max="5632" width="16.28515625" customWidth="1"/>
    <col min="5633" max="5633" width="17" customWidth="1"/>
    <col min="5634" max="5634" width="27.85546875" customWidth="1"/>
    <col min="5635" max="5636" width="21.28515625" customWidth="1"/>
    <col min="5637" max="5637" width="13.140625" customWidth="1"/>
    <col min="5886" max="5886" width="78.7109375" customWidth="1"/>
    <col min="5887" max="5887" width="20.7109375" customWidth="1"/>
    <col min="5888" max="5888" width="16.28515625" customWidth="1"/>
    <col min="5889" max="5889" width="17" customWidth="1"/>
    <col min="5890" max="5890" width="27.85546875" customWidth="1"/>
    <col min="5891" max="5892" width="21.28515625" customWidth="1"/>
    <col min="5893" max="5893" width="13.140625" customWidth="1"/>
    <col min="6142" max="6142" width="78.7109375" customWidth="1"/>
    <col min="6143" max="6143" width="20.7109375" customWidth="1"/>
    <col min="6144" max="6144" width="16.28515625" customWidth="1"/>
    <col min="6145" max="6145" width="17" customWidth="1"/>
    <col min="6146" max="6146" width="27.85546875" customWidth="1"/>
    <col min="6147" max="6148" width="21.28515625" customWidth="1"/>
    <col min="6149" max="6149" width="13.140625" customWidth="1"/>
    <col min="6398" max="6398" width="78.7109375" customWidth="1"/>
    <col min="6399" max="6399" width="20.7109375" customWidth="1"/>
    <col min="6400" max="6400" width="16.28515625" customWidth="1"/>
    <col min="6401" max="6401" width="17" customWidth="1"/>
    <col min="6402" max="6402" width="27.85546875" customWidth="1"/>
    <col min="6403" max="6404" width="21.28515625" customWidth="1"/>
    <col min="6405" max="6405" width="13.140625" customWidth="1"/>
    <col min="6654" max="6654" width="78.7109375" customWidth="1"/>
    <col min="6655" max="6655" width="20.7109375" customWidth="1"/>
    <col min="6656" max="6656" width="16.28515625" customWidth="1"/>
    <col min="6657" max="6657" width="17" customWidth="1"/>
    <col min="6658" max="6658" width="27.85546875" customWidth="1"/>
    <col min="6659" max="6660" width="21.28515625" customWidth="1"/>
    <col min="6661" max="6661" width="13.140625" customWidth="1"/>
    <col min="6910" max="6910" width="78.7109375" customWidth="1"/>
    <col min="6911" max="6911" width="20.7109375" customWidth="1"/>
    <col min="6912" max="6912" width="16.28515625" customWidth="1"/>
    <col min="6913" max="6913" width="17" customWidth="1"/>
    <col min="6914" max="6914" width="27.85546875" customWidth="1"/>
    <col min="6915" max="6916" width="21.28515625" customWidth="1"/>
    <col min="6917" max="6917" width="13.140625" customWidth="1"/>
    <col min="7166" max="7166" width="78.7109375" customWidth="1"/>
    <col min="7167" max="7167" width="20.7109375" customWidth="1"/>
    <col min="7168" max="7168" width="16.28515625" customWidth="1"/>
    <col min="7169" max="7169" width="17" customWidth="1"/>
    <col min="7170" max="7170" width="27.85546875" customWidth="1"/>
    <col min="7171" max="7172" width="21.28515625" customWidth="1"/>
    <col min="7173" max="7173" width="13.140625" customWidth="1"/>
    <col min="7422" max="7422" width="78.7109375" customWidth="1"/>
    <col min="7423" max="7423" width="20.7109375" customWidth="1"/>
    <col min="7424" max="7424" width="16.28515625" customWidth="1"/>
    <col min="7425" max="7425" width="17" customWidth="1"/>
    <col min="7426" max="7426" width="27.85546875" customWidth="1"/>
    <col min="7427" max="7428" width="21.28515625" customWidth="1"/>
    <col min="7429" max="7429" width="13.140625" customWidth="1"/>
    <col min="7678" max="7678" width="78.7109375" customWidth="1"/>
    <col min="7679" max="7679" width="20.7109375" customWidth="1"/>
    <col min="7680" max="7680" width="16.28515625" customWidth="1"/>
    <col min="7681" max="7681" width="17" customWidth="1"/>
    <col min="7682" max="7682" width="27.85546875" customWidth="1"/>
    <col min="7683" max="7684" width="21.28515625" customWidth="1"/>
    <col min="7685" max="7685" width="13.140625" customWidth="1"/>
    <col min="7934" max="7934" width="78.7109375" customWidth="1"/>
    <col min="7935" max="7935" width="20.7109375" customWidth="1"/>
    <col min="7936" max="7936" width="16.28515625" customWidth="1"/>
    <col min="7937" max="7937" width="17" customWidth="1"/>
    <col min="7938" max="7938" width="27.85546875" customWidth="1"/>
    <col min="7939" max="7940" width="21.28515625" customWidth="1"/>
    <col min="7941" max="7941" width="13.140625" customWidth="1"/>
    <col min="8190" max="8190" width="78.7109375" customWidth="1"/>
    <col min="8191" max="8191" width="20.7109375" customWidth="1"/>
    <col min="8192" max="8192" width="16.28515625" customWidth="1"/>
    <col min="8193" max="8193" width="17" customWidth="1"/>
    <col min="8194" max="8194" width="27.85546875" customWidth="1"/>
    <col min="8195" max="8196" width="21.28515625" customWidth="1"/>
    <col min="8197" max="8197" width="13.140625" customWidth="1"/>
    <col min="8446" max="8446" width="78.7109375" customWidth="1"/>
    <col min="8447" max="8447" width="20.7109375" customWidth="1"/>
    <col min="8448" max="8448" width="16.28515625" customWidth="1"/>
    <col min="8449" max="8449" width="17" customWidth="1"/>
    <col min="8450" max="8450" width="27.85546875" customWidth="1"/>
    <col min="8451" max="8452" width="21.28515625" customWidth="1"/>
    <col min="8453" max="8453" width="13.140625" customWidth="1"/>
    <col min="8702" max="8702" width="78.7109375" customWidth="1"/>
    <col min="8703" max="8703" width="20.7109375" customWidth="1"/>
    <col min="8704" max="8704" width="16.28515625" customWidth="1"/>
    <col min="8705" max="8705" width="17" customWidth="1"/>
    <col min="8706" max="8706" width="27.85546875" customWidth="1"/>
    <col min="8707" max="8708" width="21.28515625" customWidth="1"/>
    <col min="8709" max="8709" width="13.140625" customWidth="1"/>
    <col min="8958" max="8958" width="78.7109375" customWidth="1"/>
    <col min="8959" max="8959" width="20.7109375" customWidth="1"/>
    <col min="8960" max="8960" width="16.28515625" customWidth="1"/>
    <col min="8961" max="8961" width="17" customWidth="1"/>
    <col min="8962" max="8962" width="27.85546875" customWidth="1"/>
    <col min="8963" max="8964" width="21.28515625" customWidth="1"/>
    <col min="8965" max="8965" width="13.140625" customWidth="1"/>
    <col min="9214" max="9214" width="78.7109375" customWidth="1"/>
    <col min="9215" max="9215" width="20.7109375" customWidth="1"/>
    <col min="9216" max="9216" width="16.28515625" customWidth="1"/>
    <col min="9217" max="9217" width="17" customWidth="1"/>
    <col min="9218" max="9218" width="27.85546875" customWidth="1"/>
    <col min="9219" max="9220" width="21.28515625" customWidth="1"/>
    <col min="9221" max="9221" width="13.140625" customWidth="1"/>
    <col min="9470" max="9470" width="78.7109375" customWidth="1"/>
    <col min="9471" max="9471" width="20.7109375" customWidth="1"/>
    <col min="9472" max="9472" width="16.28515625" customWidth="1"/>
    <col min="9473" max="9473" width="17" customWidth="1"/>
    <col min="9474" max="9474" width="27.85546875" customWidth="1"/>
    <col min="9475" max="9476" width="21.28515625" customWidth="1"/>
    <col min="9477" max="9477" width="13.140625" customWidth="1"/>
    <col min="9726" max="9726" width="78.7109375" customWidth="1"/>
    <col min="9727" max="9727" width="20.7109375" customWidth="1"/>
    <col min="9728" max="9728" width="16.28515625" customWidth="1"/>
    <col min="9729" max="9729" width="17" customWidth="1"/>
    <col min="9730" max="9730" width="27.85546875" customWidth="1"/>
    <col min="9731" max="9732" width="21.28515625" customWidth="1"/>
    <col min="9733" max="9733" width="13.140625" customWidth="1"/>
    <col min="9982" max="9982" width="78.7109375" customWidth="1"/>
    <col min="9983" max="9983" width="20.7109375" customWidth="1"/>
    <col min="9984" max="9984" width="16.28515625" customWidth="1"/>
    <col min="9985" max="9985" width="17" customWidth="1"/>
    <col min="9986" max="9986" width="27.85546875" customWidth="1"/>
    <col min="9987" max="9988" width="21.28515625" customWidth="1"/>
    <col min="9989" max="9989" width="13.140625" customWidth="1"/>
    <col min="10238" max="10238" width="78.7109375" customWidth="1"/>
    <col min="10239" max="10239" width="20.7109375" customWidth="1"/>
    <col min="10240" max="10240" width="16.28515625" customWidth="1"/>
    <col min="10241" max="10241" width="17" customWidth="1"/>
    <col min="10242" max="10242" width="27.85546875" customWidth="1"/>
    <col min="10243" max="10244" width="21.28515625" customWidth="1"/>
    <col min="10245" max="10245" width="13.140625" customWidth="1"/>
    <col min="10494" max="10494" width="78.7109375" customWidth="1"/>
    <col min="10495" max="10495" width="20.7109375" customWidth="1"/>
    <col min="10496" max="10496" width="16.28515625" customWidth="1"/>
    <col min="10497" max="10497" width="17" customWidth="1"/>
    <col min="10498" max="10498" width="27.85546875" customWidth="1"/>
    <col min="10499" max="10500" width="21.28515625" customWidth="1"/>
    <col min="10501" max="10501" width="13.140625" customWidth="1"/>
    <col min="10750" max="10750" width="78.7109375" customWidth="1"/>
    <col min="10751" max="10751" width="20.7109375" customWidth="1"/>
    <col min="10752" max="10752" width="16.28515625" customWidth="1"/>
    <col min="10753" max="10753" width="17" customWidth="1"/>
    <col min="10754" max="10754" width="27.85546875" customWidth="1"/>
    <col min="10755" max="10756" width="21.28515625" customWidth="1"/>
    <col min="10757" max="10757" width="13.140625" customWidth="1"/>
    <col min="11006" max="11006" width="78.7109375" customWidth="1"/>
    <col min="11007" max="11007" width="20.7109375" customWidth="1"/>
    <col min="11008" max="11008" width="16.28515625" customWidth="1"/>
    <col min="11009" max="11009" width="17" customWidth="1"/>
    <col min="11010" max="11010" width="27.85546875" customWidth="1"/>
    <col min="11011" max="11012" width="21.28515625" customWidth="1"/>
    <col min="11013" max="11013" width="13.140625" customWidth="1"/>
    <col min="11262" max="11262" width="78.7109375" customWidth="1"/>
    <col min="11263" max="11263" width="20.7109375" customWidth="1"/>
    <col min="11264" max="11264" width="16.28515625" customWidth="1"/>
    <col min="11265" max="11265" width="17" customWidth="1"/>
    <col min="11266" max="11266" width="27.85546875" customWidth="1"/>
    <col min="11267" max="11268" width="21.28515625" customWidth="1"/>
    <col min="11269" max="11269" width="13.140625" customWidth="1"/>
    <col min="11518" max="11518" width="78.7109375" customWidth="1"/>
    <col min="11519" max="11519" width="20.7109375" customWidth="1"/>
    <col min="11520" max="11520" width="16.28515625" customWidth="1"/>
    <col min="11521" max="11521" width="17" customWidth="1"/>
    <col min="11522" max="11522" width="27.85546875" customWidth="1"/>
    <col min="11523" max="11524" width="21.28515625" customWidth="1"/>
    <col min="11525" max="11525" width="13.140625" customWidth="1"/>
    <col min="11774" max="11774" width="78.7109375" customWidth="1"/>
    <col min="11775" max="11775" width="20.7109375" customWidth="1"/>
    <col min="11776" max="11776" width="16.28515625" customWidth="1"/>
    <col min="11777" max="11777" width="17" customWidth="1"/>
    <col min="11778" max="11778" width="27.85546875" customWidth="1"/>
    <col min="11779" max="11780" width="21.28515625" customWidth="1"/>
    <col min="11781" max="11781" width="13.140625" customWidth="1"/>
    <col min="12030" max="12030" width="78.7109375" customWidth="1"/>
    <col min="12031" max="12031" width="20.7109375" customWidth="1"/>
    <col min="12032" max="12032" width="16.28515625" customWidth="1"/>
    <col min="12033" max="12033" width="17" customWidth="1"/>
    <col min="12034" max="12034" width="27.85546875" customWidth="1"/>
    <col min="12035" max="12036" width="21.28515625" customWidth="1"/>
    <col min="12037" max="12037" width="13.140625" customWidth="1"/>
    <col min="12286" max="12286" width="78.7109375" customWidth="1"/>
    <col min="12287" max="12287" width="20.7109375" customWidth="1"/>
    <col min="12288" max="12288" width="16.28515625" customWidth="1"/>
    <col min="12289" max="12289" width="17" customWidth="1"/>
    <col min="12290" max="12290" width="27.85546875" customWidth="1"/>
    <col min="12291" max="12292" width="21.28515625" customWidth="1"/>
    <col min="12293" max="12293" width="13.140625" customWidth="1"/>
    <col min="12542" max="12542" width="78.7109375" customWidth="1"/>
    <col min="12543" max="12543" width="20.7109375" customWidth="1"/>
    <col min="12544" max="12544" width="16.28515625" customWidth="1"/>
    <col min="12545" max="12545" width="17" customWidth="1"/>
    <col min="12546" max="12546" width="27.85546875" customWidth="1"/>
    <col min="12547" max="12548" width="21.28515625" customWidth="1"/>
    <col min="12549" max="12549" width="13.140625" customWidth="1"/>
    <col min="12798" max="12798" width="78.7109375" customWidth="1"/>
    <col min="12799" max="12799" width="20.7109375" customWidth="1"/>
    <col min="12800" max="12800" width="16.28515625" customWidth="1"/>
    <col min="12801" max="12801" width="17" customWidth="1"/>
    <col min="12802" max="12802" width="27.85546875" customWidth="1"/>
    <col min="12803" max="12804" width="21.28515625" customWidth="1"/>
    <col min="12805" max="12805" width="13.140625" customWidth="1"/>
    <col min="13054" max="13054" width="78.7109375" customWidth="1"/>
    <col min="13055" max="13055" width="20.7109375" customWidth="1"/>
    <col min="13056" max="13056" width="16.28515625" customWidth="1"/>
    <col min="13057" max="13057" width="17" customWidth="1"/>
    <col min="13058" max="13058" width="27.85546875" customWidth="1"/>
    <col min="13059" max="13060" width="21.28515625" customWidth="1"/>
    <col min="13061" max="13061" width="13.140625" customWidth="1"/>
    <col min="13310" max="13310" width="78.7109375" customWidth="1"/>
    <col min="13311" max="13311" width="20.7109375" customWidth="1"/>
    <col min="13312" max="13312" width="16.28515625" customWidth="1"/>
    <col min="13313" max="13313" width="17" customWidth="1"/>
    <col min="13314" max="13314" width="27.85546875" customWidth="1"/>
    <col min="13315" max="13316" width="21.28515625" customWidth="1"/>
    <col min="13317" max="13317" width="13.140625" customWidth="1"/>
    <col min="13566" max="13566" width="78.7109375" customWidth="1"/>
    <col min="13567" max="13567" width="20.7109375" customWidth="1"/>
    <col min="13568" max="13568" width="16.28515625" customWidth="1"/>
    <col min="13569" max="13569" width="17" customWidth="1"/>
    <col min="13570" max="13570" width="27.85546875" customWidth="1"/>
    <col min="13571" max="13572" width="21.28515625" customWidth="1"/>
    <col min="13573" max="13573" width="13.140625" customWidth="1"/>
    <col min="13822" max="13822" width="78.7109375" customWidth="1"/>
    <col min="13823" max="13823" width="20.7109375" customWidth="1"/>
    <col min="13824" max="13824" width="16.28515625" customWidth="1"/>
    <col min="13825" max="13825" width="17" customWidth="1"/>
    <col min="13826" max="13826" width="27.85546875" customWidth="1"/>
    <col min="13827" max="13828" width="21.28515625" customWidth="1"/>
    <col min="13829" max="13829" width="13.140625" customWidth="1"/>
    <col min="14078" max="14078" width="78.7109375" customWidth="1"/>
    <col min="14079" max="14079" width="20.7109375" customWidth="1"/>
    <col min="14080" max="14080" width="16.28515625" customWidth="1"/>
    <col min="14081" max="14081" width="17" customWidth="1"/>
    <col min="14082" max="14082" width="27.85546875" customWidth="1"/>
    <col min="14083" max="14084" width="21.28515625" customWidth="1"/>
    <col min="14085" max="14085" width="13.140625" customWidth="1"/>
    <col min="14334" max="14334" width="78.7109375" customWidth="1"/>
    <col min="14335" max="14335" width="20.7109375" customWidth="1"/>
    <col min="14336" max="14336" width="16.28515625" customWidth="1"/>
    <col min="14337" max="14337" width="17" customWidth="1"/>
    <col min="14338" max="14338" width="27.85546875" customWidth="1"/>
    <col min="14339" max="14340" width="21.28515625" customWidth="1"/>
    <col min="14341" max="14341" width="13.140625" customWidth="1"/>
    <col min="14590" max="14590" width="78.7109375" customWidth="1"/>
    <col min="14591" max="14591" width="20.7109375" customWidth="1"/>
    <col min="14592" max="14592" width="16.28515625" customWidth="1"/>
    <col min="14593" max="14593" width="17" customWidth="1"/>
    <col min="14594" max="14594" width="27.85546875" customWidth="1"/>
    <col min="14595" max="14596" width="21.28515625" customWidth="1"/>
    <col min="14597" max="14597" width="13.140625" customWidth="1"/>
    <col min="14846" max="14846" width="78.7109375" customWidth="1"/>
    <col min="14847" max="14847" width="20.7109375" customWidth="1"/>
    <col min="14848" max="14848" width="16.28515625" customWidth="1"/>
    <col min="14849" max="14849" width="17" customWidth="1"/>
    <col min="14850" max="14850" width="27.85546875" customWidth="1"/>
    <col min="14851" max="14852" width="21.28515625" customWidth="1"/>
    <col min="14853" max="14853" width="13.140625" customWidth="1"/>
    <col min="15102" max="15102" width="78.7109375" customWidth="1"/>
    <col min="15103" max="15103" width="20.7109375" customWidth="1"/>
    <col min="15104" max="15104" width="16.28515625" customWidth="1"/>
    <col min="15105" max="15105" width="17" customWidth="1"/>
    <col min="15106" max="15106" width="27.85546875" customWidth="1"/>
    <col min="15107" max="15108" width="21.28515625" customWidth="1"/>
    <col min="15109" max="15109" width="13.140625" customWidth="1"/>
    <col min="15358" max="15358" width="78.7109375" customWidth="1"/>
    <col min="15359" max="15359" width="20.7109375" customWidth="1"/>
    <col min="15360" max="15360" width="16.28515625" customWidth="1"/>
    <col min="15361" max="15361" width="17" customWidth="1"/>
    <col min="15362" max="15362" width="27.85546875" customWidth="1"/>
    <col min="15363" max="15364" width="21.28515625" customWidth="1"/>
    <col min="15365" max="15365" width="13.140625" customWidth="1"/>
    <col min="15614" max="15614" width="78.7109375" customWidth="1"/>
    <col min="15615" max="15615" width="20.7109375" customWidth="1"/>
    <col min="15616" max="15616" width="16.28515625" customWidth="1"/>
    <col min="15617" max="15617" width="17" customWidth="1"/>
    <col min="15618" max="15618" width="27.85546875" customWidth="1"/>
    <col min="15619" max="15620" width="21.28515625" customWidth="1"/>
    <col min="15621" max="15621" width="13.140625" customWidth="1"/>
    <col min="15870" max="15870" width="78.7109375" customWidth="1"/>
    <col min="15871" max="15871" width="20.7109375" customWidth="1"/>
    <col min="15872" max="15872" width="16.28515625" customWidth="1"/>
    <col min="15873" max="15873" width="17" customWidth="1"/>
    <col min="15874" max="15874" width="27.85546875" customWidth="1"/>
    <col min="15875" max="15876" width="21.28515625" customWidth="1"/>
    <col min="15877" max="15877" width="13.140625" customWidth="1"/>
    <col min="16126" max="16126" width="78.7109375" customWidth="1"/>
    <col min="16127" max="16127" width="20.7109375" customWidth="1"/>
    <col min="16128" max="16128" width="16.28515625" customWidth="1"/>
    <col min="16129" max="16129" width="17" customWidth="1"/>
    <col min="16130" max="16130" width="27.85546875" customWidth="1"/>
    <col min="16131" max="16132" width="21.28515625" customWidth="1"/>
    <col min="16133" max="16133" width="13.140625" customWidth="1"/>
  </cols>
  <sheetData>
    <row r="1" spans="1:253" s="6" customFormat="1" ht="20.25" x14ac:dyDescent="0.25">
      <c r="A1" s="77" t="s">
        <v>48</v>
      </c>
      <c r="B1" s="76"/>
      <c r="C1" s="76"/>
      <c r="D1" s="76"/>
      <c r="E1" s="76"/>
      <c r="F1" s="76"/>
      <c r="G1" s="76"/>
      <c r="H1" s="76"/>
    </row>
    <row r="2" spans="1:253" ht="21" thickBot="1" x14ac:dyDescent="0.3">
      <c r="A2" s="68" t="s">
        <v>47</v>
      </c>
      <c r="B2" s="68"/>
      <c r="C2" s="68"/>
      <c r="D2" s="68"/>
      <c r="E2" s="68"/>
      <c r="F2" s="68"/>
      <c r="G2" s="68"/>
      <c r="H2" s="51"/>
    </row>
    <row r="3" spans="1:253" ht="19.5" x14ac:dyDescent="0.3">
      <c r="A3" s="69" t="s">
        <v>0</v>
      </c>
      <c r="B3" s="70"/>
      <c r="C3" s="70"/>
      <c r="D3" s="70"/>
      <c r="E3" s="71"/>
      <c r="F3" s="53"/>
      <c r="G3" s="41"/>
      <c r="H3" s="41"/>
    </row>
    <row r="4" spans="1:253" ht="19.5" x14ac:dyDescent="0.3">
      <c r="A4" s="72"/>
      <c r="B4" s="73"/>
      <c r="C4" s="73"/>
      <c r="D4" s="73"/>
      <c r="E4" s="7"/>
      <c r="F4" s="74" t="s">
        <v>44</v>
      </c>
      <c r="G4" s="74" t="s">
        <v>16</v>
      </c>
      <c r="H4" s="74" t="s">
        <v>43</v>
      </c>
    </row>
    <row r="5" spans="1:253" s="1" customFormat="1" ht="58.5" x14ac:dyDescent="0.3">
      <c r="A5" s="8" t="s">
        <v>1</v>
      </c>
      <c r="B5" s="36" t="s">
        <v>18</v>
      </c>
      <c r="C5" s="36" t="s">
        <v>19</v>
      </c>
      <c r="D5" s="35" t="s">
        <v>22</v>
      </c>
      <c r="E5" s="34" t="s">
        <v>2</v>
      </c>
      <c r="F5" s="75"/>
      <c r="G5" s="75"/>
      <c r="H5" s="75" t="s">
        <v>43</v>
      </c>
      <c r="IS5"/>
    </row>
    <row r="6" spans="1:253" s="1" customFormat="1" ht="78" x14ac:dyDescent="0.3">
      <c r="A6" s="42" t="s">
        <v>30</v>
      </c>
      <c r="B6" s="10">
        <v>5495500</v>
      </c>
      <c r="C6" s="10" t="s">
        <v>21</v>
      </c>
      <c r="D6" s="26">
        <v>3.2559999999999998</v>
      </c>
      <c r="E6" s="10">
        <v>17705961</v>
      </c>
      <c r="F6" s="54"/>
      <c r="G6" s="37">
        <v>0</v>
      </c>
      <c r="H6" s="37">
        <v>0</v>
      </c>
      <c r="IS6"/>
    </row>
    <row r="7" spans="1:253" ht="18.75" x14ac:dyDescent="0.25">
      <c r="A7" s="29" t="s">
        <v>32</v>
      </c>
      <c r="B7" s="10">
        <v>25200</v>
      </c>
      <c r="C7" s="11" t="s">
        <v>17</v>
      </c>
      <c r="D7" s="12"/>
      <c r="E7" s="13">
        <v>6960240</v>
      </c>
      <c r="F7" s="55">
        <v>220960</v>
      </c>
      <c r="G7" s="37">
        <f>E7+F7</f>
        <v>7181200</v>
      </c>
      <c r="H7" s="37">
        <v>6960240</v>
      </c>
    </row>
    <row r="8" spans="1:253" ht="18.75" x14ac:dyDescent="0.25">
      <c r="A8" s="9" t="s">
        <v>31</v>
      </c>
      <c r="B8" s="10"/>
      <c r="C8" s="11"/>
      <c r="D8" s="14"/>
      <c r="E8" s="13">
        <v>8096000</v>
      </c>
      <c r="F8" s="55">
        <v>379500</v>
      </c>
      <c r="G8" s="37">
        <f t="shared" ref="G8:G12" si="0">E8+F8</f>
        <v>8475500</v>
      </c>
      <c r="H8" s="37">
        <v>8096000</v>
      </c>
    </row>
    <row r="9" spans="1:253" ht="18.75" x14ac:dyDescent="0.25">
      <c r="A9" s="9" t="s">
        <v>33</v>
      </c>
      <c r="B9" s="10"/>
      <c r="C9" s="11"/>
      <c r="D9" s="14"/>
      <c r="E9" s="13">
        <v>100000</v>
      </c>
      <c r="F9" s="55"/>
      <c r="G9" s="37">
        <f t="shared" si="0"/>
        <v>100000</v>
      </c>
      <c r="H9" s="37">
        <v>100000</v>
      </c>
    </row>
    <row r="10" spans="1:253" ht="18.75" x14ac:dyDescent="0.25">
      <c r="A10" s="15" t="s">
        <v>34</v>
      </c>
      <c r="B10" s="16"/>
      <c r="C10" s="17" t="s">
        <v>20</v>
      </c>
      <c r="D10" s="18"/>
      <c r="E10" s="13">
        <v>3994530</v>
      </c>
      <c r="F10" s="55">
        <v>169980</v>
      </c>
      <c r="G10" s="37">
        <f t="shared" si="0"/>
        <v>4164510</v>
      </c>
      <c r="H10" s="37">
        <v>3858546</v>
      </c>
    </row>
    <row r="11" spans="1:253" ht="19.5" x14ac:dyDescent="0.3">
      <c r="A11" s="19" t="s">
        <v>35</v>
      </c>
      <c r="B11" s="16"/>
      <c r="C11" s="17"/>
      <c r="D11" s="16"/>
      <c r="E11" s="20">
        <v>8000000</v>
      </c>
      <c r="F11" s="56">
        <v>500000</v>
      </c>
      <c r="G11" s="37">
        <f t="shared" si="0"/>
        <v>8500000</v>
      </c>
      <c r="H11" s="37">
        <v>8000000</v>
      </c>
    </row>
    <row r="12" spans="1:253" ht="19.5" x14ac:dyDescent="0.3">
      <c r="A12" s="19" t="s">
        <v>4</v>
      </c>
      <c r="B12" s="16">
        <v>2550</v>
      </c>
      <c r="C12" s="17" t="s">
        <v>21</v>
      </c>
      <c r="D12" s="16"/>
      <c r="E12" s="20">
        <v>716550</v>
      </c>
      <c r="F12" s="56">
        <v>42150</v>
      </c>
      <c r="G12" s="37">
        <f t="shared" si="0"/>
        <v>758700</v>
      </c>
      <c r="H12" s="37">
        <v>742050</v>
      </c>
    </row>
    <row r="13" spans="1:253" ht="39" x14ac:dyDescent="0.3">
      <c r="A13" s="43" t="s">
        <v>36</v>
      </c>
      <c r="B13" s="23"/>
      <c r="C13" s="24"/>
      <c r="D13" s="23"/>
      <c r="E13" s="25">
        <f>SUM(E6:E12)</f>
        <v>45573281</v>
      </c>
      <c r="F13" s="25">
        <f>SUM(F6:F12)</f>
        <v>1312590</v>
      </c>
      <c r="G13" s="25">
        <f>SUM(G6:G12)</f>
        <v>29179910</v>
      </c>
      <c r="H13" s="25">
        <v>27756836</v>
      </c>
    </row>
    <row r="14" spans="1:253" ht="18.75" x14ac:dyDescent="0.25">
      <c r="A14" s="15" t="s">
        <v>27</v>
      </c>
      <c r="B14" s="16">
        <v>4861500</v>
      </c>
      <c r="C14" s="17" t="s">
        <v>5</v>
      </c>
      <c r="D14" s="26">
        <v>2.2000000000000002</v>
      </c>
      <c r="E14" s="13">
        <v>10695300</v>
      </c>
      <c r="F14" s="55">
        <v>883080</v>
      </c>
      <c r="G14" s="37">
        <f>E14+F14</f>
        <v>11578380</v>
      </c>
      <c r="H14" s="37">
        <v>10209150</v>
      </c>
    </row>
    <row r="15" spans="1:253" ht="18.75" x14ac:dyDescent="0.25">
      <c r="A15" s="15" t="s">
        <v>28</v>
      </c>
      <c r="B15" s="16">
        <v>3339000</v>
      </c>
      <c r="C15" s="17" t="s">
        <v>5</v>
      </c>
      <c r="D15" s="26">
        <v>1</v>
      </c>
      <c r="E15" s="13">
        <v>3339000</v>
      </c>
      <c r="F15" s="55">
        <v>539000</v>
      </c>
      <c r="G15" s="37">
        <f t="shared" ref="G15:G17" si="1">E15+F15</f>
        <v>3878000</v>
      </c>
      <c r="H15" s="37">
        <v>2919000</v>
      </c>
    </row>
    <row r="16" spans="1:253" ht="18.75" x14ac:dyDescent="0.25">
      <c r="A16" s="15" t="s">
        <v>29</v>
      </c>
      <c r="B16" s="16">
        <v>110000</v>
      </c>
      <c r="C16" s="17" t="s">
        <v>6</v>
      </c>
      <c r="D16" s="26">
        <v>19.7</v>
      </c>
      <c r="E16" s="27">
        <v>2167000</v>
      </c>
      <c r="F16" s="57">
        <v>394000</v>
      </c>
      <c r="G16" s="37">
        <f t="shared" si="1"/>
        <v>2561000</v>
      </c>
      <c r="H16" s="37">
        <v>1850600</v>
      </c>
    </row>
    <row r="17" spans="1:8" ht="18.75" x14ac:dyDescent="0.25">
      <c r="A17" s="15" t="s">
        <v>7</v>
      </c>
      <c r="B17" s="16">
        <v>432000</v>
      </c>
      <c r="C17" s="17" t="s">
        <v>3</v>
      </c>
      <c r="D17" s="16">
        <v>1</v>
      </c>
      <c r="E17" s="27">
        <v>432000</v>
      </c>
      <c r="F17" s="57">
        <v>35690</v>
      </c>
      <c r="G17" s="37">
        <f t="shared" si="1"/>
        <v>467690</v>
      </c>
      <c r="H17" s="37">
        <v>432000</v>
      </c>
    </row>
    <row r="18" spans="1:8" ht="19.5" x14ac:dyDescent="0.3">
      <c r="A18" s="22" t="s">
        <v>8</v>
      </c>
      <c r="B18" s="23"/>
      <c r="C18" s="24"/>
      <c r="D18" s="23"/>
      <c r="E18" s="25">
        <f>SUM(E14:E17)</f>
        <v>16633300</v>
      </c>
      <c r="F18" s="25">
        <f>SUM(F14:F17)</f>
        <v>1851770</v>
      </c>
      <c r="G18" s="25">
        <f>SUM(G14:G17)</f>
        <v>18485070</v>
      </c>
      <c r="H18" s="25">
        <v>17021750</v>
      </c>
    </row>
    <row r="19" spans="1:8" ht="39" x14ac:dyDescent="0.3">
      <c r="A19" s="28" t="s">
        <v>37</v>
      </c>
      <c r="B19" s="10"/>
      <c r="C19" s="11"/>
      <c r="D19" s="10"/>
      <c r="E19" s="13">
        <v>6885370</v>
      </c>
      <c r="F19" s="55"/>
      <c r="G19" s="37">
        <f>E19</f>
        <v>6885370</v>
      </c>
      <c r="H19" s="37">
        <v>5348000</v>
      </c>
    </row>
    <row r="20" spans="1:8" ht="19.5" x14ac:dyDescent="0.3">
      <c r="A20" s="28" t="s">
        <v>24</v>
      </c>
      <c r="B20" s="10">
        <v>67810</v>
      </c>
      <c r="C20" s="11" t="s">
        <v>3</v>
      </c>
      <c r="D20" s="10">
        <v>46</v>
      </c>
      <c r="E20" s="13">
        <f>B20*D20</f>
        <v>3119260</v>
      </c>
      <c r="F20" s="55">
        <v>276000</v>
      </c>
      <c r="G20" s="37">
        <f>E20+F20</f>
        <v>3395260</v>
      </c>
      <c r="H20" s="37">
        <v>3450720</v>
      </c>
    </row>
    <row r="21" spans="1:8" ht="19.5" x14ac:dyDescent="0.3">
      <c r="A21" s="28" t="s">
        <v>25</v>
      </c>
      <c r="B21" s="10">
        <v>25000</v>
      </c>
      <c r="C21" s="11" t="s">
        <v>3</v>
      </c>
      <c r="D21" s="10">
        <v>0</v>
      </c>
      <c r="E21" s="13">
        <f t="shared" ref="E21:E22" si="2">B21*D21</f>
        <v>0</v>
      </c>
      <c r="F21" s="55"/>
      <c r="G21" s="37">
        <f t="shared" ref="G21:G23" si="3">E21+F21</f>
        <v>0</v>
      </c>
      <c r="H21" s="37">
        <v>0</v>
      </c>
    </row>
    <row r="22" spans="1:8" ht="19.5" x14ac:dyDescent="0.3">
      <c r="A22" s="28" t="s">
        <v>45</v>
      </c>
      <c r="B22" s="10">
        <v>381130</v>
      </c>
      <c r="C22" s="11" t="s">
        <v>3</v>
      </c>
      <c r="D22" s="10">
        <v>23</v>
      </c>
      <c r="E22" s="13">
        <f t="shared" si="2"/>
        <v>8765990</v>
      </c>
      <c r="F22" s="55">
        <v>1886000</v>
      </c>
      <c r="G22" s="37">
        <f t="shared" si="3"/>
        <v>10651990</v>
      </c>
      <c r="H22" s="37">
        <v>10890000</v>
      </c>
    </row>
    <row r="23" spans="1:8" ht="19.5" x14ac:dyDescent="0.3">
      <c r="A23" s="28" t="s">
        <v>39</v>
      </c>
      <c r="B23" s="10">
        <v>4590600</v>
      </c>
      <c r="C23" s="11"/>
      <c r="D23" s="10" t="s">
        <v>40</v>
      </c>
      <c r="E23" s="13">
        <v>4590500</v>
      </c>
      <c r="F23" s="55">
        <v>551700</v>
      </c>
      <c r="G23" s="37">
        <f t="shared" si="3"/>
        <v>5142200</v>
      </c>
      <c r="H23" s="37"/>
    </row>
    <row r="24" spans="1:8" ht="19.5" x14ac:dyDescent="0.3">
      <c r="A24" s="22" t="s">
        <v>9</v>
      </c>
      <c r="B24" s="23"/>
      <c r="C24" s="24"/>
      <c r="D24" s="23"/>
      <c r="E24" s="25">
        <f>SUM(E19:E23)</f>
        <v>23361120</v>
      </c>
      <c r="F24" s="25">
        <f t="shared" ref="F24:G24" si="4">SUM(F19:F23)</f>
        <v>2713700</v>
      </c>
      <c r="G24" s="25">
        <f t="shared" si="4"/>
        <v>26074820</v>
      </c>
      <c r="H24" s="25">
        <v>19688720</v>
      </c>
    </row>
    <row r="25" spans="1:8" ht="18.75" x14ac:dyDescent="0.25">
      <c r="A25" s="15" t="s">
        <v>10</v>
      </c>
      <c r="B25" s="16">
        <v>2442000</v>
      </c>
      <c r="C25" s="17" t="s">
        <v>3</v>
      </c>
      <c r="D25" s="21">
        <v>4.84</v>
      </c>
      <c r="E25" s="27">
        <v>11819280</v>
      </c>
      <c r="F25" s="57">
        <v>1250172</v>
      </c>
      <c r="G25" s="37">
        <f>E25+F25</f>
        <v>13069452</v>
      </c>
      <c r="H25" s="37">
        <v>12236400</v>
      </c>
    </row>
    <row r="26" spans="1:8" ht="18.75" x14ac:dyDescent="0.25">
      <c r="A26" s="9" t="s">
        <v>11</v>
      </c>
      <c r="B26" s="10"/>
      <c r="C26" s="11"/>
      <c r="D26" s="10"/>
      <c r="E26" s="13">
        <v>12886502</v>
      </c>
      <c r="F26" s="55"/>
      <c r="G26" s="37">
        <f>E26</f>
        <v>12886502</v>
      </c>
      <c r="H26" s="37">
        <v>8518571</v>
      </c>
    </row>
    <row r="27" spans="1:8" ht="37.5" x14ac:dyDescent="0.25">
      <c r="A27" s="29" t="s">
        <v>14</v>
      </c>
      <c r="B27" s="10">
        <v>485</v>
      </c>
      <c r="C27" s="11" t="s">
        <v>26</v>
      </c>
      <c r="D27" s="10">
        <v>2073</v>
      </c>
      <c r="E27" s="27">
        <v>1005405</v>
      </c>
      <c r="F27" s="57"/>
      <c r="G27" s="37">
        <f>E27</f>
        <v>1005405</v>
      </c>
      <c r="H27" s="37">
        <v>863664</v>
      </c>
    </row>
    <row r="28" spans="1:8" ht="20.25" thickBot="1" x14ac:dyDescent="0.35">
      <c r="A28" s="22" t="s">
        <v>12</v>
      </c>
      <c r="B28" s="23"/>
      <c r="C28" s="24"/>
      <c r="D28" s="23"/>
      <c r="E28" s="25">
        <f>SUM(E25:E27)</f>
        <v>25711187</v>
      </c>
      <c r="F28" s="25">
        <f t="shared" ref="F28:G28" si="5">SUM(F25:F27)</f>
        <v>1250172</v>
      </c>
      <c r="G28" s="25">
        <f t="shared" si="5"/>
        <v>26961359</v>
      </c>
      <c r="H28" s="25">
        <v>21618635</v>
      </c>
    </row>
    <row r="29" spans="1:8" ht="22.5" thickBot="1" x14ac:dyDescent="0.3">
      <c r="A29" s="2" t="s">
        <v>13</v>
      </c>
      <c r="B29" s="3"/>
      <c r="C29" s="4"/>
      <c r="D29" s="3"/>
      <c r="E29" s="5">
        <f>E13+E18+E24+E28</f>
        <v>111278888</v>
      </c>
      <c r="F29" s="5">
        <f>F13+F18+F24+F28</f>
        <v>7128232</v>
      </c>
      <c r="G29" s="5">
        <f t="shared" ref="G29" si="6">G13+G18+G24+G28</f>
        <v>100701159</v>
      </c>
      <c r="H29" s="5">
        <v>86085941</v>
      </c>
    </row>
    <row r="30" spans="1:8" ht="57.75" thickBot="1" x14ac:dyDescent="0.35">
      <c r="A30" s="30" t="s">
        <v>15</v>
      </c>
      <c r="B30" s="31">
        <v>2213</v>
      </c>
      <c r="C30" s="32" t="s">
        <v>3</v>
      </c>
      <c r="D30" s="31"/>
      <c r="E30" s="33">
        <v>3100413</v>
      </c>
      <c r="F30" s="58"/>
      <c r="G30" s="39">
        <f>E30</f>
        <v>3100413</v>
      </c>
      <c r="H30" s="39">
        <v>3072720</v>
      </c>
    </row>
    <row r="31" spans="1:8" ht="76.5" thickBot="1" x14ac:dyDescent="0.35">
      <c r="A31" s="60" t="s">
        <v>46</v>
      </c>
      <c r="B31" s="61"/>
      <c r="C31" s="62"/>
      <c r="D31" s="61"/>
      <c r="E31" s="63"/>
      <c r="F31" s="63">
        <v>3915653</v>
      </c>
      <c r="G31" s="64">
        <f>F31</f>
        <v>3915653</v>
      </c>
      <c r="H31" s="64"/>
    </row>
    <row r="32" spans="1:8" ht="22.5" customHeight="1" x14ac:dyDescent="0.35">
      <c r="A32" s="44" t="s">
        <v>23</v>
      </c>
      <c r="B32" s="45"/>
      <c r="C32" s="45"/>
      <c r="D32" s="45"/>
      <c r="E32" s="46">
        <f>SUM(E29:E30)</f>
        <v>114379301</v>
      </c>
      <c r="F32" s="46">
        <f>SUM(F29:F31)</f>
        <v>11043885</v>
      </c>
      <c r="G32" s="46">
        <f>SUM(G29:G31)</f>
        <v>107717225</v>
      </c>
      <c r="H32" s="46">
        <v>89158661</v>
      </c>
    </row>
    <row r="33" spans="1:8" ht="46.5" customHeight="1" x14ac:dyDescent="0.35">
      <c r="A33" s="40" t="s">
        <v>38</v>
      </c>
      <c r="B33" s="65" t="s">
        <v>41</v>
      </c>
      <c r="C33" s="66"/>
      <c r="D33" s="66"/>
      <c r="E33" s="67"/>
      <c r="F33" s="52"/>
      <c r="G33" s="47">
        <v>1236035</v>
      </c>
      <c r="H33" s="47">
        <v>5243534</v>
      </c>
    </row>
    <row r="34" spans="1:8" ht="24" thickBot="1" x14ac:dyDescent="0.4">
      <c r="A34" s="49" t="s">
        <v>42</v>
      </c>
      <c r="B34" s="50"/>
      <c r="C34" s="50"/>
      <c r="D34" s="50"/>
      <c r="E34" s="50"/>
      <c r="F34" s="59"/>
      <c r="G34" s="48">
        <f>G32-G33</f>
        <v>106481190</v>
      </c>
      <c r="H34" s="48">
        <v>83915127</v>
      </c>
    </row>
  </sheetData>
  <mergeCells count="8">
    <mergeCell ref="H4:H5"/>
    <mergeCell ref="A1:H1"/>
    <mergeCell ref="B33:E33"/>
    <mergeCell ref="A2:G2"/>
    <mergeCell ref="A3:E3"/>
    <mergeCell ref="A4:D4"/>
    <mergeCell ref="G4:G5"/>
    <mergeCell ref="F4:F5"/>
  </mergeCells>
  <pageMargins left="0.70866141732283472" right="0" top="0.59055118110236227" bottom="0" header="0" footer="0"/>
  <pageSetup paperSize="9" scale="58" orientation="landscape" horizontalDpi="300" verticalDpi="300" r:id="rId1"/>
  <headerFooter>
    <oddHeader>&amp;RElőterjesztés 1.számú melléklete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Előterjesztés melléklete</vt:lpstr>
      <vt:lpstr>'Előterjesztés melléklete'!Nyomtatási_terület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Kirendeltség vezető</cp:lastModifiedBy>
  <cp:lastPrinted>2022-02-14T07:07:54Z</cp:lastPrinted>
  <dcterms:created xsi:type="dcterms:W3CDTF">2016-01-11T13:37:21Z</dcterms:created>
  <dcterms:modified xsi:type="dcterms:W3CDTF">2022-02-15T08:23:46Z</dcterms:modified>
</cp:coreProperties>
</file>